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קונצרני'!$B$1:$U$62</definedName>
    <definedName name="_xlnm.Print_Area" localSheetId="9">אופציות!$B$6:$L$41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קונצרני'!$B$1:$S$31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מזומנים!$B$1:$L$35</definedName>
    <definedName name="_xlnm.Print_Area" localSheetId="5">מניות!$B$1:$O$74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ממשלתיות'!$B$1:$R$36</definedName>
    <definedName name="_xlnm.Print_Area" localSheetId="3">'תעודות חוב מסחריות '!$B$6:$U$29</definedName>
    <definedName name="_xlnm.Print_Area" localSheetId="6">'תעודות סל'!$B$1:$N$71</definedName>
  </definedNames>
  <calcPr calcId="152511"/>
</workbook>
</file>

<file path=xl/calcChain.xml><?xml version="1.0" encoding="utf-8"?>
<calcChain xmlns="http://schemas.openxmlformats.org/spreadsheetml/2006/main">
  <c r="O23" i="62" l="1"/>
  <c r="O13" i="62"/>
  <c r="L23" i="62"/>
  <c r="L13" i="62"/>
  <c r="I23" i="62"/>
  <c r="I13" i="62"/>
  <c r="L14" i="58" l="1"/>
  <c r="L15" i="58"/>
  <c r="L16" i="58"/>
  <c r="L17" i="58"/>
  <c r="L13" i="58"/>
  <c r="K23" i="58"/>
  <c r="K21" i="58"/>
  <c r="K19" i="58"/>
  <c r="K17" i="58"/>
  <c r="K13" i="58"/>
  <c r="K16" i="58"/>
  <c r="K15" i="58"/>
  <c r="K14" i="58"/>
  <c r="D16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<sst xmlns="http://schemas.openxmlformats.org/spreadsheetml/2006/main" count="2509" uniqueCount="554">
  <si>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</si>
  <si>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</si>
  <si>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</si>
  <si>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</si>
  <si>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</si>
  <si>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</si>
  <si>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</si>
  <si>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</si>
  <si>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</si>
  <si>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</si>
  <si>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</si>
  <si>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</si>
  <si>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</si>
  <si>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</si>
  <si>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</si>
  <si>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</si>
  <si>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</si>
  <si>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</si>
  <si>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</si>
  <si>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</si>
  <si>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</si>
  <si>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</si>
  <si>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</si>
  <si>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</si>
  <si>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</si>
  <si>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</si>
  <si>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</si>
  <si>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</si>
  <si>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</si>
  <si>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</si>
  <si>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</si>
  <si>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</si>
  <si>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</si>
  <si>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</si>
  <si>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</si>
  <si>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</si>
  <si>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</si>
  <si>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</si>
  <si>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</si>
  <si>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</si>
  <si>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</si>
  <si>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</si>
  <si>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</si>
  <si>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</si>
  <si>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</si>
  <si>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</si>
  <si>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</si>
  <si>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</si>
  <si>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</si>
  <si>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</si>
  <si>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</si>
  <si>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</si>
  <si>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</si>
  <si>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</si>
  <si>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</si>
  <si>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</si>
  <si>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</si>
  <si>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</si>
  <si>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</si>
  <si>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</si>
  <si>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</si>
  <si>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</si>
  <si>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</si>
  <si>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</si>
  <si>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</si>
  <si>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</si>
  <si>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</si>
  <si>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</si>
  <si>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</si>
  <si>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</si>
  <si>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</si>
  <si>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</si>
  <si>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</si>
  <si>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</si>
  <si>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</si>
  <si>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</si>
  <si>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</si>
  <si>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</si>
  <si>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</si>
  <si>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</si>
  <si>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</si>
  <si>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</si>
  <si>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</si>
  <si>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</si>
  <si>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</si>
  <si>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</si>
  <si>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</si>
  <si>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</si>
  <si>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</si>
  <si>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</si>
  <si>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</si>
  <si>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</si>
  <si>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</si>
  <si>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</si>
  <si>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</si>
  <si>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</si>
  <si>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</si>
  <si>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</si>
  <si>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</si>
  <si>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</si>
  <si>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</si>
  <si>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</si>
  <si>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</si>
  <si>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</si>
  <si>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</si>
  <si>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</si>
  <si>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</si>
  <si>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</si>
  <si>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</si>
  <si>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</si>
  <si>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</si>
  <si>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</si>
  <si>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</si>
  <si>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</si>
  <si>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</si>
  <si>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</si>
  <si>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</si>
  <si>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</si>
  <si>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</si>
  <si>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</si>
  <si>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</si>
  <si>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</si>
  <si>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</si>
  <si>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</si>
  <si>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</si>
  <si>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</si>
  <si>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</si>
  <si>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</si>
  <si>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</si>
  <si>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</si>
  <si>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</si>
  <si>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</si>
  <si>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</si>
  <si>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</si>
  <si>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</si>
  <si>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</si>
  <si>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</si>
  <si>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</si>
  <si>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</si>
  <si>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</si>
  <si>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</si>
  <si>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</si>
  <si>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</si>
  <si>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</si>
  <si>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</si>
  <si>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</si>
  <si>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</si>
  <si>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</si>
  <si>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</si>
  <si>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</si>
  <si>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</si>
  <si>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</si>
  <si>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</si>
  <si>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</si>
  <si>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</si>
  <si>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</si>
  <si>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</si>
  <si>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</si>
  <si>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</si>
  <si>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</si>
  <si>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</si>
  <si>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</si>
  <si>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</si>
  <si>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</si>
  <si>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</si>
  <si>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</si>
  <si>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</si>
  <si>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</si>
  <si>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</si>
  <si>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</si>
  <si>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</si>
  <si>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</si>
  <si>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</si>
  <si>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</si>
  <si>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</si>
  <si>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</si>
  <si>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</si>
  <si>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</si>
  <si>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</si>
  <si>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</si>
  <si>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</si>
  <si>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</si>
  <si>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</si>
  <si>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</si>
  <si>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</si>
  <si>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</si>
  <si>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</si>
  <si>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</si>
  <si>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</si>
  <si>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</si>
  <si>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</si>
  <si>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</si>
  <si>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</si>
  <si>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</si>
  <si>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</si>
  <si>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</si>
  <si>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</si>
  <si>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</si>
  <si>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</si>
  <si>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</si>
  <si>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</si>
  <si>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</si>
  <si>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</si>
  <si>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</si>
  <si>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</si>
  <si>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</si>
  <si>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</si>
  <si>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</si>
  <si>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</si>
  <si>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</si>
  <si>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</si>
  <si>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</si>
  <si>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</si>
  <si>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</si>
  <si>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</si>
  <si>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</si>
  <si>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</si>
  <si>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</si>
  <si>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</si>
  <si>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</si>
  <si>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</si>
  <si>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</si>
  <si>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</si>
  <si>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</si>
  <si>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</si>
  <si>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</si>
  <si>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</si>
  <si>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</si>
  <si>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</si>
  <si>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</si>
  <si>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</si>
  <si>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</si>
  <si>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</si>
  <si>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</si>
  <si>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</si>
  <si>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</si>
  <si>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</si>
  <si>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</si>
  <si>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</si>
  <si>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</si>
  <si>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</si>
  <si>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</si>
  <si>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</si>
  <si>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</si>
  <si>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</si>
  <si>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</si>
  <si>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</si>
  <si>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</si>
  <si>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</si>
  <si>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</si>
  <si>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</si>
  <si>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</si>
  <si>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</si>
  <si>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</si>
  <si>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</si>
  <si>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</si>
  <si>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</si>
  <si>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</si>
  <si>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</si>
  <si>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</si>
  <si>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</si>
  <si>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</si>
  <si>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</si>
  <si>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</si>
  <si>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</si>
  <si>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</si>
  <si>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</si>
  <si>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</si>
  <si>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</si>
  <si>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</si>
  <si>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</si>
  <si>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</si>
  <si>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</si>
  <si>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</si>
  <si>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</si>
  <si>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28/06/2018</t>
  </si>
  <si>
    <t>עוצ"מ חברה לניהול קופות גמל והשתלמות בע"מ</t>
  </si>
  <si>
    <t>קרן השתלמות עוצ"מ</t>
  </si>
  <si>
    <t>520031659-00000000000394-0000000</t>
  </si>
  <si>
    <t xml:space="preserve">ממשל צמודה 1019                                   </t>
  </si>
  <si>
    <t>אין דירוג</t>
  </si>
  <si>
    <t xml:space="preserve">ממשל צמודה 1025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</si>
  <si>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</si>
  <si>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</si>
  <si>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</si>
  <si>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</si>
  <si>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</si>
  <si>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</si>
  <si>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</si>
  <si>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</si>
  <si>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</si>
  <si>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</si>
  <si>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</si>
  <si>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</si>
  <si>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</si>
  <si>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</si>
  <si>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</si>
  <si>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</si>
  <si>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</si>
  <si>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</si>
  <si>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</si>
  <si>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גזית גלוב אג"ח ג' ג                               </t>
  </si>
  <si>
    <t xml:space="preserve">גזית גלוב ט ט                                     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</si>
  <si>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</si>
  <si>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</si>
  <si>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</si>
  <si>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</si>
  <si>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</si>
  <si>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</si>
  <si>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</si>
  <si>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</si>
  <si>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בנקים</t>
  </si>
  <si>
    <t>ilA+</t>
  </si>
  <si>
    <t xml:space="preserve">פרטנר אג"ח ג'                                     </t>
  </si>
  <si>
    <t xml:space="preserve">רבוע כחול נדל"ן ה'                                </t>
  </si>
  <si>
    <t xml:space="preserve">דיסקונט ש"ה א'                                    </t>
  </si>
  <si>
    <t>ilA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</si>
  <si>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</si>
  <si>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</si>
  <si>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</si>
  <si>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</si>
  <si>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</si>
  <si>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</si>
  <si>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</si>
  <si>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</si>
  <si>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</si>
  <si>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</si>
  <si>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</si>
  <si>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</si>
  <si>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</si>
  <si>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</si>
  <si>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נכסים ובנין ט'                                    </t>
  </si>
  <si>
    <t>A1.il</t>
  </si>
  <si>
    <t xml:space="preserve">יוניברסל ב'                                       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</si>
  <si>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</si>
  <si>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</si>
  <si>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</si>
  <si>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</si>
  <si>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</si>
  <si>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</si>
  <si>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</si>
  <si>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</si>
  <si>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</si>
  <si>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</si>
  <si>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</si>
  <si>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</si>
  <si>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</si>
  <si>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</si>
  <si>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</si>
  <si>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</si>
  <si>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</si>
  <si>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</si>
  <si>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כיל מ"ר                                           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</si>
  <si>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</si>
  <si>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</si>
  <si>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</si>
  <si>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</si>
  <si>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</si>
  <si>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שופרסל מ"ר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</si>
  <si>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</si>
  <si>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</si>
  <si>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</si>
  <si>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</si>
  <si>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</si>
  <si>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</si>
  <si>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</si>
  <si>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</si>
  <si>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</si>
  <si>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</si>
  <si>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</si>
  <si>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</si>
  <si>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</si>
  <si>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</si>
  <si>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</si>
  <si>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</si>
  <si>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</si>
  <si>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</si>
  <si>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</si>
  <si>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</si>
  <si>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STARBUCKS CORP-SBUX                               </t>
  </si>
  <si>
    <t>Consumer Services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</si>
  <si>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</si>
  <si>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</si>
  <si>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</si>
  <si>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</si>
  <si>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</si>
  <si>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</si>
  <si>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</si>
  <si>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</si>
  <si>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</si>
  <si>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</si>
  <si>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</si>
  <si>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</si>
  <si>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</si>
  <si>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</si>
  <si>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STRYKER CORP-SYK                                  </t>
  </si>
  <si>
    <t>US8636671013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</si>
  <si>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</si>
  <si>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</si>
  <si>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</si>
  <si>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</si>
  <si>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</si>
  <si>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</si>
  <si>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</si>
  <si>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</si>
  <si>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</si>
  <si>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</si>
  <si>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</si>
  <si>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</si>
  <si>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</si>
  <si>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</si>
  <si>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</si>
  <si>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</si>
  <si>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</si>
  <si>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</si>
  <si>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</si>
  <si>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</si>
  <si>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</si>
  <si>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</si>
  <si>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</si>
  <si>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</si>
  <si>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</si>
  <si>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</si>
  <si>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</si>
  <si>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</si>
  <si>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</si>
  <si>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</si>
  <si>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</si>
  <si>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</si>
  <si>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</si>
  <si>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</si>
  <si>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</si>
  <si>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</si>
  <si>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</si>
  <si>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</si>
  <si>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</si>
  <si>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</si>
  <si>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</si>
  <si>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</si>
  <si>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</si>
  <si>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</si>
  <si>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YY INC                                            </t>
  </si>
  <si>
    <t>US98426T1060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</si>
  <si>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</si>
  <si>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</si>
  <si>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</si>
  <si>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</si>
  <si>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</si>
  <si>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תכלית ת"א sme60 סד' 1                             </t>
  </si>
  <si>
    <t>מניות</t>
  </si>
  <si>
    <t xml:space="preserve">תכלית ת"א בנקים סד' 1                             </t>
  </si>
  <si>
    <t xml:space="preserve">פסגות דקס שקלי                                    </t>
  </si>
  <si>
    <t xml:space="preserve">קסם עולמי מפותחות MSCI (NRT)                      </t>
  </si>
  <si>
    <t xml:space="preserve">תכלית MSCI שווקים מתעוררים                        </t>
  </si>
  <si>
    <t xml:space="preserve">תכלית אנדקס נאסדק שקלי                            </t>
  </si>
  <si>
    <t xml:space="preserve">תכלית גרמניה 30 DAX מנוטרלת מטבע                  </t>
  </si>
  <si>
    <t xml:space="preserve">תכלית נפט וגז-ארה"ב                               </t>
  </si>
  <si>
    <t xml:space="preserve">הראל סל תל בונד צמוד בנקים                        </t>
  </si>
  <si>
    <t>אג״ח</t>
  </si>
  <si>
    <t xml:space="preserve">הראל סל תל בונד צמודות                            </t>
  </si>
  <si>
    <t xml:space="preserve">פסגות תל בונד 40                                  </t>
  </si>
  <si>
    <t xml:space="preserve">פסגות תל בונד 60                                  </t>
  </si>
  <si>
    <t xml:space="preserve">פסגות תל בונד משתנה                               </t>
  </si>
  <si>
    <t xml:space="preserve">פסגות תל בונד צמוד יתר 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</si>
  <si>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</si>
  <si>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</si>
  <si>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</si>
  <si>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</si>
  <si>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</si>
  <si>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</si>
  <si>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</si>
  <si>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</si>
  <si>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</si>
  <si>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</si>
  <si>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</si>
  <si>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</si>
  <si>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</si>
  <si>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</si>
  <si>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</si>
  <si>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</si>
  <si>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</si>
  <si>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</si>
  <si>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</si>
  <si>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</si>
  <si>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</si>
  <si>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</si>
  <si>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</si>
  <si>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</si>
  <si>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</si>
  <si>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</si>
  <si>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</si>
  <si>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</si>
  <si>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</si>
  <si>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</si>
  <si>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</si>
  <si>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</si>
  <si>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</si>
  <si>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</si>
  <si>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</si>
  <si>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</si>
  <si>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</si>
  <si>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</si>
  <si>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</si>
  <si>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</si>
  <si>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</si>
  <si>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</si>
  <si>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</si>
  <si>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</si>
  <si>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</si>
  <si>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</si>
  <si>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</si>
  <si>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</si>
  <si>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</si>
  <si>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</si>
  <si>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</si>
  <si>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</si>
  <si>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</si>
  <si>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</si>
  <si>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</si>
  <si>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</si>
  <si>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</si>
  <si>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</si>
  <si>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</si>
  <si>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</si>
  <si>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</si>
  <si>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</si>
  <si>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</si>
  <si>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TULIP CAPITAL FUND                                </t>
  </si>
  <si>
    <t xml:space="preserve">נוקד לונג                                         </t>
  </si>
  <si>
    <t>סה"כ ₪ / מט"ח</t>
  </si>
  <si>
    <t>סה"כ חוזים עתידיים בישראל:</t>
  </si>
  <si>
    <t xml:space="preserve">FW3.4905-11/07/18                                 </t>
  </si>
  <si>
    <t>ל.ר.</t>
  </si>
  <si>
    <t xml:space="preserve">FW3.546-22/08/18                                  </t>
  </si>
  <si>
    <t xml:space="preserve">FW3.5721-13/09/18                                 </t>
  </si>
  <si>
    <t xml:space="preserve">FW4.2262-13/09/18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</si>
  <si>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</si>
  <si>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</si>
  <si>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</si>
  <si>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</si>
  <si>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</si>
  <si>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</si>
  <si>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</si>
  <si>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</si>
  <si>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</si>
  <si>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US8552441094</t>
  </si>
  <si>
    <t>עו"ש בנק לאומי</t>
  </si>
  <si>
    <t>עו"ש בנק הבינלאומי</t>
  </si>
  <si>
    <t>עו"ש בנק הפועלים</t>
  </si>
  <si>
    <t>עו"ש בנק המזרחי טפחות</t>
  </si>
  <si>
    <t xml:space="preserve">עו"ש דולר (פועלים סהר)                                          </t>
  </si>
  <si>
    <t>פועלים סה"ר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</si>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</sst>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>
      <alignment horizontal="right" wrapText="1" indent="5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6" t="s">
        <v>191</v>
      </c>
      <c r="C6" s="127"/>
      <c r="D6" s="128"/>
    </row>
    <row r="7" spans="1:36" s="9" customFormat="1">
      <c r="B7" s="20"/>
      <c r="C7" s="21" t="s">
        <v>138</v>
      </c>
      <c r="D7" s="22" t="s">
        <v>136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138</v>
      </c>
    </row>
    <row r="8" spans="1:36" s="9" customFormat="1">
      <c r="B8" s="20"/>
      <c r="C8" s="23" t="s">
        <v>251</v>
      </c>
      <c r="D8" s="24" t="s">
        <v>20</v>
      </c>
      <c r="AJ8" s="31" t="s">
        <v>139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147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158</v>
      </c>
      <c r="B11" s="70" t="s">
        <v>192</v>
      </c>
      <c r="C11" s="106">
        <f>מזומנים!J10</f>
        <v>5840.91</v>
      </c>
      <c r="D11" s="108">
        <f>מזומנים!L10</f>
        <v>9.7200000000000006</v>
      </c>
    </row>
    <row r="12" spans="1:36">
      <c r="B12" s="70" t="s">
        <v>193</v>
      </c>
      <c r="C12" s="106"/>
      <c r="D12" s="123"/>
    </row>
    <row r="13" spans="1:36">
      <c r="A13" s="34" t="s">
        <v>158</v>
      </c>
      <c r="B13" s="71" t="s">
        <v>93</v>
      </c>
      <c r="C13" s="106">
        <f>'תעודות התחייבות ממשלתיות'!O11</f>
        <v>13040.25</v>
      </c>
      <c r="D13" s="108">
        <f>'תעודות התחייבות ממשלתיות'!R11</f>
        <v>21.7</v>
      </c>
    </row>
    <row r="14" spans="1:36">
      <c r="A14" s="34" t="s">
        <v>158</v>
      </c>
      <c r="B14" s="71" t="s">
        <v>94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158</v>
      </c>
      <c r="B15" s="71" t="s">
        <v>95</v>
      </c>
      <c r="C15" s="106">
        <f>'אג"ח קונצרני'!R11</f>
        <v>6821.0199999999995</v>
      </c>
      <c r="D15" s="108">
        <f>'אג"ח קונצרני'!U11</f>
        <v>11.35</v>
      </c>
    </row>
    <row r="16" spans="1:36">
      <c r="A16" s="34" t="s">
        <v>158</v>
      </c>
      <c r="B16" s="71" t="s">
        <v>96</v>
      </c>
      <c r="C16" s="106">
        <f>מניות!L11</f>
        <v>15498.38</v>
      </c>
      <c r="D16" s="108">
        <f>מניות!O11</f>
        <v>25.77</v>
      </c>
    </row>
    <row r="17" spans="1:4">
      <c r="A17" s="34" t="s">
        <v>158</v>
      </c>
      <c r="B17" s="71" t="s">
        <v>97</v>
      </c>
      <c r="C17" s="106">
        <f>'תעודות סל'!K11</f>
        <v>13305.91</v>
      </c>
      <c r="D17" s="108">
        <f>'תעודות סל'!N11</f>
        <v>22.14</v>
      </c>
    </row>
    <row r="18" spans="1:4">
      <c r="A18" s="34" t="s">
        <v>158</v>
      </c>
      <c r="B18" s="71" t="s">
        <v>98</v>
      </c>
      <c r="C18" s="106">
        <f>'קרנות נאמנות'!L11</f>
        <v>886.67</v>
      </c>
      <c r="D18" s="108">
        <f>'קרנות נאמנות'!O11</f>
        <v>1.48</v>
      </c>
    </row>
    <row r="19" spans="1:4">
      <c r="A19" s="34" t="s">
        <v>158</v>
      </c>
      <c r="B19" s="71" t="s">
        <v>99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158</v>
      </c>
      <c r="B20" s="71" t="s">
        <v>100</v>
      </c>
      <c r="C20" s="106">
        <f>אופציות!I11</f>
        <v>0</v>
      </c>
      <c r="D20" s="108">
        <f>אופציות!L11</f>
        <v>0</v>
      </c>
    </row>
    <row r="21" spans="1:4">
      <c r="A21" s="34" t="s">
        <v>158</v>
      </c>
      <c r="B21" s="71" t="s">
        <v>101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158</v>
      </c>
      <c r="B22" s="71" t="s">
        <v>102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158</v>
      </c>
      <c r="B24" s="71" t="s">
        <v>103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158</v>
      </c>
      <c r="B25" s="71" t="s">
        <v>104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158</v>
      </c>
      <c r="B26" s="71" t="s">
        <v>95</v>
      </c>
      <c r="C26" s="106">
        <f>'לא סחיר - אג"ח קונצרני'!P11</f>
        <v>78.39</v>
      </c>
      <c r="D26" s="108">
        <f>'לא סחיר - אג"ח קונצרני'!S11</f>
        <v>0.13</v>
      </c>
    </row>
    <row r="27" spans="1:4">
      <c r="A27" s="34" t="s">
        <v>158</v>
      </c>
      <c r="B27" s="71" t="s">
        <v>105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158</v>
      </c>
      <c r="B28" s="71" t="s">
        <v>106</v>
      </c>
      <c r="C28" s="106">
        <f>'לא סחיר - קרנות השקעה'!H11</f>
        <v>4169.7700000000004</v>
      </c>
      <c r="D28" s="108">
        <f>'לא סחיר - קרנות השקעה'!K11</f>
        <v>6.94</v>
      </c>
    </row>
    <row r="29" spans="1:4">
      <c r="A29" s="34" t="s">
        <v>158</v>
      </c>
      <c r="B29" s="71" t="s">
        <v>107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158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158</v>
      </c>
      <c r="B31" s="71" t="s">
        <v>132</v>
      </c>
      <c r="C31" s="106">
        <f>'לא סחיר - חוזים עתידיים'!I11</f>
        <v>-160.31</v>
      </c>
      <c r="D31" s="108">
        <f>'לא סחיר - חוזים עתידיים'!K11</f>
        <v>-0.27</v>
      </c>
    </row>
    <row r="32" spans="1:4">
      <c r="A32" s="34" t="s">
        <v>158</v>
      </c>
      <c r="B32" s="71" t="s">
        <v>108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158</v>
      </c>
      <c r="B33" s="70" t="s">
        <v>195</v>
      </c>
      <c r="C33" s="106">
        <f>הלוואות!O10</f>
        <v>623.53</v>
      </c>
      <c r="D33" s="108">
        <f>הלוואות!Q10</f>
        <v>1.04</v>
      </c>
    </row>
    <row r="34" spans="1:7">
      <c r="A34" s="34" t="s">
        <v>158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158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158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158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158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158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158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109</v>
      </c>
      <c r="C42" s="107">
        <f>SUM(C11,C13,C14,C15,C16,C17,C18,C19,C20,C21,C22,C24,C25,C26,C27,C28,C29,C30,C31,C32,C33,C34,C35,C36,C37,C39,C40,C41)</f>
        <v>60104.520000000004</v>
      </c>
      <c r="D42" s="109">
        <f>SUM(D11,D13,D14,D15,D16,D17,D18,D19,D20,D21,D22,D24,D25,D26,D27,D28,D29,D30,D31,D32,D33,D34,D35,D36,D37,D39,D40,D41)</f>
        <v>100.00000000000001</v>
      </c>
    </row>
    <row r="43" spans="1:7">
      <c r="A43" s="34" t="s">
        <v>158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137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131</v>
      </c>
    </row>
    <row r="46" spans="1:7">
      <c r="C46" s="42" t="s">
        <v>1</v>
      </c>
      <c r="D46" s="42" t="s">
        <v>2</v>
      </c>
    </row>
    <row r="47" spans="1:7">
      <c r="C47" s="107" t="s">
        <v>541</v>
      </c>
      <c r="D47" s="124">
        <v>3.649</v>
      </c>
      <c r="G47" s="55"/>
    </row>
    <row r="48" spans="1:7">
      <c r="C48" s="107" t="s">
        <v>542</v>
      </c>
      <c r="D48" s="124">
        <v>4.2257999999999996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8"/>
  <sheetViews>
    <sheetView rightToLeft="1" workbookViewId="0">
      <selection activeCell="K14" sqref="K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9" t="s">
        <v>205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143</v>
      </c>
      <c r="C7" s="13" t="s">
        <v>46</v>
      </c>
      <c r="D7" s="13" t="s">
        <v>145</v>
      </c>
      <c r="E7" s="13" t="s">
        <v>15</v>
      </c>
      <c r="F7" s="13" t="s">
        <v>80</v>
      </c>
      <c r="G7" s="13" t="s">
        <v>129</v>
      </c>
      <c r="H7" s="13" t="s">
        <v>17</v>
      </c>
      <c r="I7" s="13" t="s">
        <v>19</v>
      </c>
      <c r="J7" s="13" t="s">
        <v>73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45</v>
      </c>
      <c r="C10" s="84"/>
      <c r="D10" s="85"/>
      <c r="E10" s="85"/>
      <c r="F10" s="85"/>
      <c r="G10" s="85"/>
      <c r="H10" s="83"/>
      <c r="I10" s="83"/>
      <c r="J10" s="83">
        <v>5840.91</v>
      </c>
      <c r="K10" s="83"/>
      <c r="L10" s="83">
        <v>9.7200000000000006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5840.91</v>
      </c>
      <c r="K11" s="90"/>
      <c r="L11" s="90">
        <v>9.7200000000000006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692.9</v>
      </c>
      <c r="K12" s="90"/>
      <c r="L12" s="90">
        <v>1.1499999999999999</v>
      </c>
    </row>
    <row r="13" spans="2:13" customFormat="1" ht="15.75">
      <c r="B13" s="125" t="s">
        <v>546</v>
      </c>
      <c r="C13" s="88">
        <v>51040003</v>
      </c>
      <c r="D13" s="88">
        <v>10</v>
      </c>
      <c r="E13" s="88"/>
      <c r="F13" s="88"/>
      <c r="G13" s="88" t="s">
        <v>174</v>
      </c>
      <c r="H13" s="91">
        <v>0</v>
      </c>
      <c r="I13" s="91">
        <v>0</v>
      </c>
      <c r="J13" s="91">
        <v>230.47</v>
      </c>
      <c r="K13" s="91">
        <f>J13*100/$J$10</f>
        <v>3.9457892691378569</v>
      </c>
      <c r="L13" s="91">
        <f>J13*100/60104.52</f>
        <v>0.38344869903295131</v>
      </c>
    </row>
    <row r="14" spans="2:13" customFormat="1" ht="15.75">
      <c r="B14" s="125" t="s">
        <v>547</v>
      </c>
      <c r="C14" s="88">
        <v>51040004</v>
      </c>
      <c r="D14" s="88">
        <v>31</v>
      </c>
      <c r="E14" s="88"/>
      <c r="F14" s="88"/>
      <c r="G14" s="88" t="s">
        <v>174</v>
      </c>
      <c r="H14" s="91">
        <v>0</v>
      </c>
      <c r="I14" s="91">
        <v>0</v>
      </c>
      <c r="J14" s="91">
        <v>410.57</v>
      </c>
      <c r="K14" s="91">
        <f>J14*100/$J$10</f>
        <v>7.0292129137411807</v>
      </c>
      <c r="L14" s="91">
        <f t="shared" ref="L14:L17" si="0">J14*100/60104.52</f>
        <v>0.68309338465726044</v>
      </c>
    </row>
    <row r="15" spans="2:13" customFormat="1" ht="15.75">
      <c r="B15" s="125" t="s">
        <v>548</v>
      </c>
      <c r="C15" s="88">
        <v>51040005</v>
      </c>
      <c r="D15" s="88">
        <v>12</v>
      </c>
      <c r="E15" s="88"/>
      <c r="F15" s="88"/>
      <c r="G15" s="88" t="s">
        <v>174</v>
      </c>
      <c r="H15" s="91">
        <v>0</v>
      </c>
      <c r="I15" s="91">
        <v>0</v>
      </c>
      <c r="J15" s="91">
        <v>52.39</v>
      </c>
      <c r="K15" s="91">
        <f>J15*100/$J$10</f>
        <v>0.89694927673941216</v>
      </c>
      <c r="L15" s="91">
        <f t="shared" si="0"/>
        <v>8.7164825540574989E-2</v>
      </c>
    </row>
    <row r="16" spans="2:13" customFormat="1" ht="15.75">
      <c r="B16" s="125" t="s">
        <v>549</v>
      </c>
      <c r="C16" s="88">
        <v>51040008</v>
      </c>
      <c r="D16" s="88">
        <v>20</v>
      </c>
      <c r="E16" s="88"/>
      <c r="F16" s="88"/>
      <c r="G16" s="88" t="s">
        <v>174</v>
      </c>
      <c r="H16" s="91">
        <v>0</v>
      </c>
      <c r="I16" s="91">
        <v>0</v>
      </c>
      <c r="J16" s="91">
        <v>52.17</v>
      </c>
      <c r="K16" s="91">
        <f>J16*100/$J$10</f>
        <v>0.89318274036066303</v>
      </c>
      <c r="L16" s="91">
        <f t="shared" si="0"/>
        <v>8.67987964965031E-2</v>
      </c>
    </row>
    <row r="17" spans="2:12" customFormat="1" ht="15.75">
      <c r="B17" s="125" t="s">
        <v>551</v>
      </c>
      <c r="C17" s="88">
        <v>51040006</v>
      </c>
      <c r="D17" s="88">
        <v>512199381</v>
      </c>
      <c r="E17" s="88"/>
      <c r="F17" s="88"/>
      <c r="G17" s="88" t="s">
        <v>174</v>
      </c>
      <c r="H17" s="91">
        <v>0</v>
      </c>
      <c r="I17" s="91">
        <v>0</v>
      </c>
      <c r="J17" s="91">
        <v>-52.7</v>
      </c>
      <c r="K17" s="91">
        <f>J17*100/$J$10</f>
        <v>-0.90225666890946787</v>
      </c>
      <c r="L17" s="91">
        <f t="shared" si="0"/>
        <v>-8.7680593739039928E-2</v>
      </c>
    </row>
    <row r="18" spans="2:12" customFormat="1" ht="15.75">
      <c r="B18" s="57" t="s">
        <v>267</v>
      </c>
      <c r="C18" s="87"/>
      <c r="D18" s="87"/>
      <c r="E18" s="87"/>
      <c r="F18" s="87"/>
      <c r="G18" s="87"/>
      <c r="H18" s="90"/>
      <c r="I18" s="90"/>
      <c r="J18" s="90">
        <v>0.65</v>
      </c>
      <c r="K18" s="90"/>
      <c r="L18" s="90"/>
    </row>
    <row r="19" spans="2:12" customFormat="1" ht="15.75">
      <c r="B19" s="58" t="s">
        <v>550</v>
      </c>
      <c r="C19" s="88">
        <v>1</v>
      </c>
      <c r="D19" s="88">
        <v>512199381</v>
      </c>
      <c r="E19" s="88"/>
      <c r="F19" s="88"/>
      <c r="G19" s="88" t="s">
        <v>173</v>
      </c>
      <c r="H19" s="91">
        <v>0</v>
      </c>
      <c r="I19" s="91">
        <v>0</v>
      </c>
      <c r="J19" s="91">
        <v>0.65</v>
      </c>
      <c r="K19" s="91">
        <f>J19*100/$J$10</f>
        <v>1.1128402937213551E-2</v>
      </c>
      <c r="L19" s="91">
        <v>0</v>
      </c>
    </row>
    <row r="20" spans="2:12" customFormat="1" ht="15.75">
      <c r="B20" s="57" t="s">
        <v>268</v>
      </c>
      <c r="C20" s="87"/>
      <c r="D20" s="87"/>
      <c r="E20" s="87"/>
      <c r="F20" s="87"/>
      <c r="G20" s="87"/>
      <c r="H20" s="90"/>
      <c r="I20" s="90"/>
      <c r="J20" s="90">
        <v>4436.34</v>
      </c>
      <c r="K20" s="90"/>
      <c r="L20" s="90">
        <v>7.38</v>
      </c>
    </row>
    <row r="21" spans="2:12" customFormat="1" ht="15.75">
      <c r="B21" s="58" t="s">
        <v>269</v>
      </c>
      <c r="C21" s="88">
        <v>11</v>
      </c>
      <c r="D21" s="88">
        <v>512199381</v>
      </c>
      <c r="E21" s="88"/>
      <c r="F21" s="88"/>
      <c r="G21" s="88" t="s">
        <v>174</v>
      </c>
      <c r="H21" s="91">
        <v>0</v>
      </c>
      <c r="I21" s="91">
        <v>0</v>
      </c>
      <c r="J21" s="91">
        <v>4436.34</v>
      </c>
      <c r="K21" s="91">
        <f>J21*100/$J$10</f>
        <v>75.952890902273793</v>
      </c>
      <c r="L21" s="91">
        <v>7.38</v>
      </c>
    </row>
    <row r="22" spans="2:12" customFormat="1" ht="15.75">
      <c r="B22" s="57" t="s">
        <v>270</v>
      </c>
      <c r="C22" s="87"/>
      <c r="D22" s="87"/>
      <c r="E22" s="87"/>
      <c r="F22" s="87"/>
      <c r="G22" s="87"/>
      <c r="H22" s="90"/>
      <c r="I22" s="90"/>
      <c r="J22" s="90">
        <v>711.03</v>
      </c>
      <c r="K22" s="90"/>
      <c r="L22" s="90">
        <v>1.18</v>
      </c>
    </row>
    <row r="23" spans="2:12" customFormat="1" ht="15.75">
      <c r="B23" s="58" t="s">
        <v>271</v>
      </c>
      <c r="C23" s="88">
        <v>40</v>
      </c>
      <c r="D23" s="88">
        <v>20</v>
      </c>
      <c r="E23" s="88"/>
      <c r="F23" s="88"/>
      <c r="G23" s="88" t="s">
        <v>174</v>
      </c>
      <c r="H23" s="91">
        <v>0</v>
      </c>
      <c r="I23" s="91">
        <v>0</v>
      </c>
      <c r="J23" s="91">
        <v>711.03</v>
      </c>
      <c r="K23" s="91">
        <f>J23*100/$J$10</f>
        <v>12.173274369918387</v>
      </c>
      <c r="L23" s="91">
        <v>1.18</v>
      </c>
    </row>
    <row r="24" spans="2:12" customFormat="1" ht="15.75">
      <c r="B24" s="57" t="s">
        <v>272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2:12" customFormat="1" ht="15.75">
      <c r="B25" s="58" t="s">
        <v>266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2:12" customFormat="1" ht="15.75">
      <c r="B26" s="57" t="s">
        <v>273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2:12" customFormat="1" ht="15.75">
      <c r="B27" s="58" t="s">
        <v>266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7" t="s">
        <v>274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8" t="s">
        <v>266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2:12" customFormat="1" ht="15.75">
      <c r="B30" s="57" t="s">
        <v>240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2:12" customFormat="1" ht="15.75">
      <c r="B31" s="57" t="s">
        <v>267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8" t="s">
        <v>266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7" t="s">
        <v>274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114" t="s">
        <v>266</v>
      </c>
      <c r="C34" s="88"/>
      <c r="D34" s="88"/>
      <c r="E34" s="88"/>
      <c r="F34" s="88"/>
      <c r="G34" s="88"/>
      <c r="H34" s="91"/>
      <c r="I34" s="91"/>
      <c r="J34" s="91"/>
      <c r="K34" s="91"/>
      <c r="L34" s="91"/>
    </row>
    <row r="35" spans="1:12" customFormat="1">
      <c r="A35" s="1"/>
      <c r="B35" s="113" t="s">
        <v>258</v>
      </c>
      <c r="C35" s="2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6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2.5703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.85546875" style="1" customWidth="1"/>
    <col min="12" max="12" width="20.28515625" style="1" customWidth="1"/>
    <col min="13" max="13" width="10.42578125" style="1" customWidth="1"/>
    <col min="14" max="14" width="10.28515625" style="1" bestFit="1" customWidth="1"/>
    <col min="15" max="15" width="14.1406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2" t="s">
        <v>206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143</v>
      </c>
      <c r="C8" s="25" t="s">
        <v>46</v>
      </c>
      <c r="D8" s="76" t="s">
        <v>148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73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2.75</v>
      </c>
      <c r="I11" s="84"/>
      <c r="J11" s="83"/>
      <c r="K11" s="83">
        <v>0.49</v>
      </c>
      <c r="L11" s="83">
        <v>12406089</v>
      </c>
      <c r="M11" s="83"/>
      <c r="N11" s="83"/>
      <c r="O11" s="83">
        <v>13040.25</v>
      </c>
      <c r="P11" s="83"/>
      <c r="Q11" s="83"/>
      <c r="R11" s="83">
        <v>21.7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2.75</v>
      </c>
      <c r="I12" s="87"/>
      <c r="J12" s="90"/>
      <c r="K12" s="90">
        <v>0.49</v>
      </c>
      <c r="L12" s="90">
        <v>12406089</v>
      </c>
      <c r="M12" s="90"/>
      <c r="N12" s="90"/>
      <c r="O12" s="90">
        <v>13040.25</v>
      </c>
      <c r="P12" s="90"/>
      <c r="Q12" s="90"/>
      <c r="R12" s="90">
        <v>21.7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3.93</v>
      </c>
      <c r="I13" s="87"/>
      <c r="J13" s="90"/>
      <c r="K13" s="90">
        <v>-0.46</v>
      </c>
      <c r="L13" s="90">
        <v>1687389</v>
      </c>
      <c r="M13" s="90"/>
      <c r="N13" s="90"/>
      <c r="O13" s="90">
        <v>1887.41</v>
      </c>
      <c r="P13" s="90"/>
      <c r="Q13" s="90"/>
      <c r="R13" s="90">
        <v>3.14</v>
      </c>
    </row>
    <row r="14" spans="2:53" customFormat="1" ht="15.75">
      <c r="B14" s="60" t="s">
        <v>279</v>
      </c>
      <c r="C14" s="88">
        <v>1114750</v>
      </c>
      <c r="D14" s="88" t="s">
        <v>149</v>
      </c>
      <c r="E14" s="88">
        <v>0</v>
      </c>
      <c r="F14" s="88" t="s">
        <v>280</v>
      </c>
      <c r="G14" s="97"/>
      <c r="H14" s="88">
        <v>1.33</v>
      </c>
      <c r="I14" s="88" t="s">
        <v>174</v>
      </c>
      <c r="J14" s="91">
        <v>3</v>
      </c>
      <c r="K14" s="91">
        <v>-0.93</v>
      </c>
      <c r="L14" s="91">
        <v>883539</v>
      </c>
      <c r="M14" s="91">
        <v>118.19</v>
      </c>
      <c r="N14" s="91">
        <v>0</v>
      </c>
      <c r="O14" s="91">
        <v>1044.26</v>
      </c>
      <c r="P14" s="91">
        <v>0.01</v>
      </c>
      <c r="Q14" s="91">
        <v>8.01</v>
      </c>
      <c r="R14" s="91">
        <v>1.74</v>
      </c>
    </row>
    <row r="15" spans="2:53" customFormat="1" ht="15.75">
      <c r="B15" s="60" t="s">
        <v>281</v>
      </c>
      <c r="C15" s="88">
        <v>1135912</v>
      </c>
      <c r="D15" s="88" t="s">
        <v>149</v>
      </c>
      <c r="E15" s="88">
        <v>0</v>
      </c>
      <c r="F15" s="88" t="s">
        <v>280</v>
      </c>
      <c r="G15" s="97"/>
      <c r="H15" s="88">
        <v>7.16</v>
      </c>
      <c r="I15" s="88" t="s">
        <v>174</v>
      </c>
      <c r="J15" s="91">
        <v>0.75</v>
      </c>
      <c r="K15" s="91">
        <v>0.12</v>
      </c>
      <c r="L15" s="91">
        <v>803850</v>
      </c>
      <c r="M15" s="91">
        <v>104.89</v>
      </c>
      <c r="N15" s="91">
        <v>0</v>
      </c>
      <c r="O15" s="91">
        <v>843.16</v>
      </c>
      <c r="P15" s="91">
        <v>0.01</v>
      </c>
      <c r="Q15" s="91">
        <v>6.47</v>
      </c>
      <c r="R15" s="91">
        <v>1.4</v>
      </c>
    </row>
    <row r="16" spans="2:53" customFormat="1" ht="15.75">
      <c r="B16" s="59" t="s">
        <v>48</v>
      </c>
      <c r="C16" s="87"/>
      <c r="D16" s="87"/>
      <c r="E16" s="87"/>
      <c r="F16" s="87"/>
      <c r="G16" s="96"/>
      <c r="H16" s="87">
        <v>2.5499999999999998</v>
      </c>
      <c r="I16" s="87"/>
      <c r="J16" s="90"/>
      <c r="K16" s="90">
        <v>0.65</v>
      </c>
      <c r="L16" s="90">
        <v>10718700</v>
      </c>
      <c r="M16" s="90"/>
      <c r="N16" s="90"/>
      <c r="O16" s="90">
        <v>11152.84</v>
      </c>
      <c r="P16" s="90"/>
      <c r="Q16" s="90"/>
      <c r="R16" s="90">
        <v>18.559999999999999</v>
      </c>
    </row>
    <row r="17" spans="2:18" customFormat="1" ht="15.75">
      <c r="B17" s="60" t="s">
        <v>266</v>
      </c>
      <c r="C17" s="88"/>
      <c r="D17" s="88"/>
      <c r="E17" s="88"/>
      <c r="F17" s="88"/>
      <c r="G17" s="97"/>
      <c r="H17" s="88"/>
      <c r="I17" s="88"/>
      <c r="J17" s="91"/>
      <c r="K17" s="91"/>
      <c r="L17" s="91"/>
      <c r="M17" s="91"/>
      <c r="N17" s="91"/>
      <c r="O17" s="91"/>
      <c r="P17" s="91"/>
      <c r="Q17" s="91"/>
      <c r="R17" s="91"/>
    </row>
    <row r="18" spans="2:18" customFormat="1" ht="15.75">
      <c r="B18" s="60" t="s">
        <v>282</v>
      </c>
      <c r="C18" s="88">
        <v>1115773</v>
      </c>
      <c r="D18" s="88" t="s">
        <v>149</v>
      </c>
      <c r="E18" s="88">
        <v>0</v>
      </c>
      <c r="F18" s="88" t="s">
        <v>280</v>
      </c>
      <c r="G18" s="97"/>
      <c r="H18" s="88">
        <v>1.57</v>
      </c>
      <c r="I18" s="88" t="s">
        <v>174</v>
      </c>
      <c r="J18" s="91">
        <v>5</v>
      </c>
      <c r="K18" s="91">
        <v>0.39</v>
      </c>
      <c r="L18" s="91">
        <v>978408</v>
      </c>
      <c r="M18" s="91">
        <v>109.39</v>
      </c>
      <c r="N18" s="91">
        <v>0</v>
      </c>
      <c r="O18" s="91">
        <v>1070.28</v>
      </c>
      <c r="P18" s="91">
        <v>0.01</v>
      </c>
      <c r="Q18" s="91">
        <v>8.2100000000000009</v>
      </c>
      <c r="R18" s="91">
        <v>1.78</v>
      </c>
    </row>
    <row r="19" spans="2:18" customFormat="1" ht="15.75">
      <c r="B19" s="60" t="s">
        <v>283</v>
      </c>
      <c r="C19" s="88">
        <v>1142223</v>
      </c>
      <c r="D19" s="88" t="s">
        <v>149</v>
      </c>
      <c r="E19" s="88">
        <v>0</v>
      </c>
      <c r="F19" s="88" t="s">
        <v>280</v>
      </c>
      <c r="G19" s="97"/>
      <c r="H19" s="88">
        <v>2.6</v>
      </c>
      <c r="I19" s="88" t="s">
        <v>174</v>
      </c>
      <c r="J19" s="91">
        <v>0.5</v>
      </c>
      <c r="K19" s="91">
        <v>0.64</v>
      </c>
      <c r="L19" s="91">
        <v>923134</v>
      </c>
      <c r="M19" s="91">
        <v>99.86</v>
      </c>
      <c r="N19" s="91">
        <v>0</v>
      </c>
      <c r="O19" s="91">
        <v>921.84</v>
      </c>
      <c r="P19" s="91">
        <v>0.02</v>
      </c>
      <c r="Q19" s="91">
        <v>7.07</v>
      </c>
      <c r="R19" s="91">
        <v>1.53</v>
      </c>
    </row>
    <row r="20" spans="2:18" customFormat="1" ht="15.75">
      <c r="B20" s="60" t="s">
        <v>284</v>
      </c>
      <c r="C20" s="88">
        <v>1123272</v>
      </c>
      <c r="D20" s="88" t="s">
        <v>149</v>
      </c>
      <c r="E20" s="88">
        <v>0</v>
      </c>
      <c r="F20" s="88" t="s">
        <v>280</v>
      </c>
      <c r="G20" s="97"/>
      <c r="H20" s="88">
        <v>3.34</v>
      </c>
      <c r="I20" s="88" t="s">
        <v>174</v>
      </c>
      <c r="J20" s="91">
        <v>5.5</v>
      </c>
      <c r="K20" s="91">
        <v>0.91</v>
      </c>
      <c r="L20" s="91">
        <v>214981</v>
      </c>
      <c r="M20" s="91">
        <v>118.53</v>
      </c>
      <c r="N20" s="91">
        <v>0</v>
      </c>
      <c r="O20" s="91">
        <v>254.82</v>
      </c>
      <c r="P20" s="91">
        <v>0</v>
      </c>
      <c r="Q20" s="91">
        <v>1.95</v>
      </c>
      <c r="R20" s="91">
        <v>0.42</v>
      </c>
    </row>
    <row r="21" spans="2:18" customFormat="1" ht="15.75">
      <c r="B21" s="60" t="s">
        <v>285</v>
      </c>
      <c r="C21" s="88">
        <v>1130848</v>
      </c>
      <c r="D21" s="88" t="s">
        <v>149</v>
      </c>
      <c r="E21" s="88">
        <v>0</v>
      </c>
      <c r="F21" s="88" t="s">
        <v>280</v>
      </c>
      <c r="G21" s="97"/>
      <c r="H21" s="88">
        <v>5.3</v>
      </c>
      <c r="I21" s="88" t="s">
        <v>174</v>
      </c>
      <c r="J21" s="91">
        <v>3.75</v>
      </c>
      <c r="K21" s="91">
        <v>1.44</v>
      </c>
      <c r="L21" s="91">
        <v>761699</v>
      </c>
      <c r="M21" s="91">
        <v>113.84</v>
      </c>
      <c r="N21" s="91">
        <v>0</v>
      </c>
      <c r="O21" s="91">
        <v>867.12</v>
      </c>
      <c r="P21" s="91">
        <v>0</v>
      </c>
      <c r="Q21" s="91">
        <v>6.65</v>
      </c>
      <c r="R21" s="91">
        <v>1.44</v>
      </c>
    </row>
    <row r="22" spans="2:18" customFormat="1" ht="15.75">
      <c r="B22" s="60" t="s">
        <v>286</v>
      </c>
      <c r="C22" s="88">
        <v>1138130</v>
      </c>
      <c r="D22" s="88" t="s">
        <v>149</v>
      </c>
      <c r="E22" s="88">
        <v>0</v>
      </c>
      <c r="F22" s="88" t="s">
        <v>280</v>
      </c>
      <c r="G22" s="97"/>
      <c r="H22" s="88">
        <v>2.83</v>
      </c>
      <c r="I22" s="88" t="s">
        <v>174</v>
      </c>
      <c r="J22" s="91">
        <v>1</v>
      </c>
      <c r="K22" s="91">
        <v>0.72</v>
      </c>
      <c r="L22" s="91">
        <v>5067140</v>
      </c>
      <c r="M22" s="91">
        <v>101.03</v>
      </c>
      <c r="N22" s="91">
        <v>0</v>
      </c>
      <c r="O22" s="91">
        <v>5119.33</v>
      </c>
      <c r="P22" s="91">
        <v>0.03</v>
      </c>
      <c r="Q22" s="91">
        <v>39.26</v>
      </c>
      <c r="R22" s="91">
        <v>8.52</v>
      </c>
    </row>
    <row r="23" spans="2:18" customFormat="1" ht="15.75">
      <c r="B23" s="60" t="s">
        <v>287</v>
      </c>
      <c r="C23" s="88">
        <v>1131770</v>
      </c>
      <c r="D23" s="88" t="s">
        <v>149</v>
      </c>
      <c r="E23" s="88">
        <v>0</v>
      </c>
      <c r="F23" s="88" t="s">
        <v>280</v>
      </c>
      <c r="G23" s="97"/>
      <c r="H23" s="88">
        <v>0.94</v>
      </c>
      <c r="I23" s="88" t="s">
        <v>174</v>
      </c>
      <c r="J23" s="91">
        <v>2.25</v>
      </c>
      <c r="K23" s="91">
        <v>0.19</v>
      </c>
      <c r="L23" s="91">
        <v>1580153</v>
      </c>
      <c r="M23" s="91">
        <v>102.07</v>
      </c>
      <c r="N23" s="91">
        <v>0</v>
      </c>
      <c r="O23" s="91">
        <v>1612.86</v>
      </c>
      <c r="P23" s="91">
        <v>0.01</v>
      </c>
      <c r="Q23" s="91">
        <v>12.37</v>
      </c>
      <c r="R23" s="91">
        <v>2.68</v>
      </c>
    </row>
    <row r="24" spans="2:18" customFormat="1" ht="15.75">
      <c r="B24" s="60" t="s">
        <v>288</v>
      </c>
      <c r="C24" s="88">
        <v>1126747</v>
      </c>
      <c r="D24" s="88" t="s">
        <v>149</v>
      </c>
      <c r="E24" s="88">
        <v>0</v>
      </c>
      <c r="F24" s="88" t="s">
        <v>280</v>
      </c>
      <c r="G24" s="97"/>
      <c r="H24" s="88">
        <v>4.41</v>
      </c>
      <c r="I24" s="88" t="s">
        <v>174</v>
      </c>
      <c r="J24" s="91">
        <v>4.25</v>
      </c>
      <c r="K24" s="91">
        <v>1.2</v>
      </c>
      <c r="L24" s="91">
        <v>462000</v>
      </c>
      <c r="M24" s="91">
        <v>115.24</v>
      </c>
      <c r="N24" s="91">
        <v>0</v>
      </c>
      <c r="O24" s="91">
        <v>532.41</v>
      </c>
      <c r="P24" s="91">
        <v>0</v>
      </c>
      <c r="Q24" s="91">
        <v>4.08</v>
      </c>
      <c r="R24" s="91">
        <v>0.89</v>
      </c>
    </row>
    <row r="25" spans="2:18" customFormat="1" ht="15.75">
      <c r="B25" s="60" t="s">
        <v>289</v>
      </c>
      <c r="C25" s="88">
        <v>1110907</v>
      </c>
      <c r="D25" s="88" t="s">
        <v>149</v>
      </c>
      <c r="E25" s="88">
        <v>0</v>
      </c>
      <c r="F25" s="88" t="s">
        <v>280</v>
      </c>
      <c r="G25" s="97"/>
      <c r="H25" s="88">
        <v>0.69</v>
      </c>
      <c r="I25" s="88" t="s">
        <v>174</v>
      </c>
      <c r="J25" s="91">
        <v>6</v>
      </c>
      <c r="K25" s="91">
        <v>0.15</v>
      </c>
      <c r="L25" s="91">
        <v>731185</v>
      </c>
      <c r="M25" s="91">
        <v>105.88</v>
      </c>
      <c r="N25" s="91">
        <v>0</v>
      </c>
      <c r="O25" s="91">
        <v>774.18</v>
      </c>
      <c r="P25" s="91">
        <v>0</v>
      </c>
      <c r="Q25" s="91">
        <v>5.94</v>
      </c>
      <c r="R25" s="91">
        <v>1.29</v>
      </c>
    </row>
    <row r="26" spans="2:18" customFormat="1" ht="15.75">
      <c r="B26" s="60" t="s">
        <v>266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2:18" customFormat="1" ht="15.75">
      <c r="B27" s="59" t="s">
        <v>66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2:18" customFormat="1" ht="15.75">
      <c r="B28" s="60" t="s">
        <v>266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</row>
    <row r="29" spans="2:18" customFormat="1" ht="15.75">
      <c r="B29" s="59" t="s">
        <v>240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2:18" customFormat="1" ht="15.75">
      <c r="B30" s="59" t="s">
        <v>75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266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76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115" t="s">
        <v>266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/>
      <c r="O33" s="91"/>
      <c r="P33" s="91"/>
      <c r="Q33" s="91"/>
      <c r="R33" s="91"/>
    </row>
    <row r="34" spans="2:18">
      <c r="B34" s="113" t="s">
        <v>140</v>
      </c>
      <c r="C34" s="1"/>
      <c r="D34" s="1"/>
    </row>
    <row r="35" spans="2:18">
      <c r="B35" s="113" t="s">
        <v>254</v>
      </c>
      <c r="C35" s="1"/>
      <c r="D35" s="1"/>
    </row>
    <row r="36" spans="2:18">
      <c r="B36" s="138" t="s">
        <v>255</v>
      </c>
      <c r="C36" s="138"/>
      <c r="D36" s="138"/>
    </row>
    <row r="37" spans="2:18">
      <c r="C37" s="1"/>
      <c r="D37" s="1"/>
    </row>
    <row r="38" spans="2:18"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6:D36"/>
  </mergeCells>
  <phoneticPr fontId="3" type="noConversion"/>
  <dataValidations count="1">
    <dataValidation allowBlank="1" showInputMessage="1" showErrorMessage="1" sqref="C37:D1048576 A5:XFD11 A33:A1048576 E33:XFD1048576 B33:D35 B36:B104857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5" t="s">
        <v>206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143</v>
      </c>
      <c r="C8" s="13" t="s">
        <v>46</v>
      </c>
      <c r="D8" s="78" t="s">
        <v>148</v>
      </c>
      <c r="E8" s="51" t="s">
        <v>226</v>
      </c>
      <c r="F8" s="51" t="s">
        <v>145</v>
      </c>
      <c r="G8" s="79" t="s">
        <v>79</v>
      </c>
      <c r="H8" s="13" t="s">
        <v>15</v>
      </c>
      <c r="I8" s="13" t="s">
        <v>80</v>
      </c>
      <c r="J8" s="13" t="s">
        <v>130</v>
      </c>
      <c r="K8" s="79" t="s">
        <v>18</v>
      </c>
      <c r="L8" s="13" t="s">
        <v>129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73</v>
      </c>
      <c r="S8" s="13" t="s">
        <v>67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74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1" t="s">
        <v>142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47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48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49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78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77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62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9.42578125" style="2" customWidth="1"/>
    <col min="7" max="7" width="17.28515625" style="1" bestFit="1" customWidth="1"/>
    <col min="8" max="8" width="8.5703125" style="1" bestFit="1" customWidth="1"/>
    <col min="9" max="9" width="15.28515625" style="1" customWidth="1"/>
    <col min="10" max="10" width="11.7109375" style="1" customWidth="1"/>
    <col min="11" max="11" width="11.28515625" style="1" customWidth="1"/>
    <col min="12" max="12" width="12.5703125" style="1" bestFit="1" customWidth="1"/>
    <col min="13" max="13" width="8.42578125" style="1" customWidth="1"/>
    <col min="14" max="14" width="10" style="1" customWidth="1"/>
    <col min="15" max="15" width="18.42578125" style="1" customWidth="1"/>
    <col min="16" max="16" width="11.7109375" style="1" customWidth="1"/>
    <col min="17" max="17" width="12.42578125" style="1" customWidth="1"/>
    <col min="18" max="18" width="13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143</v>
      </c>
      <c r="C8" s="25" t="s">
        <v>46</v>
      </c>
      <c r="D8" s="78" t="s">
        <v>148</v>
      </c>
      <c r="E8" s="51" t="s">
        <v>226</v>
      </c>
      <c r="F8" s="48" t="s">
        <v>145</v>
      </c>
      <c r="G8" s="77" t="s">
        <v>79</v>
      </c>
      <c r="H8" s="25" t="s">
        <v>15</v>
      </c>
      <c r="I8" s="25" t="s">
        <v>80</v>
      </c>
      <c r="J8" s="25" t="s">
        <v>130</v>
      </c>
      <c r="K8" s="77" t="s">
        <v>18</v>
      </c>
      <c r="L8" s="25" t="s">
        <v>129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73</v>
      </c>
      <c r="S8" s="13" t="s">
        <v>67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74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141</v>
      </c>
      <c r="R10" s="61" t="s">
        <v>142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33</v>
      </c>
      <c r="C11" s="84"/>
      <c r="D11" s="84"/>
      <c r="E11" s="84"/>
      <c r="F11" s="84"/>
      <c r="G11" s="84"/>
      <c r="H11" s="84"/>
      <c r="I11" s="84"/>
      <c r="J11" s="95"/>
      <c r="K11" s="84">
        <v>4.4000000000000004</v>
      </c>
      <c r="L11" s="84"/>
      <c r="M11" s="83"/>
      <c r="N11" s="83">
        <v>2.04</v>
      </c>
      <c r="O11" s="83">
        <v>5783727.1399999997</v>
      </c>
      <c r="P11" s="83"/>
      <c r="Q11" s="83">
        <v>117.44199999999999</v>
      </c>
      <c r="R11" s="83">
        <v>6821.0199999999995</v>
      </c>
      <c r="S11" s="83"/>
      <c r="T11" s="83"/>
      <c r="U11" s="83">
        <v>11.35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4.63</v>
      </c>
      <c r="L12" s="87"/>
      <c r="M12" s="90"/>
      <c r="N12" s="90">
        <v>2.09</v>
      </c>
      <c r="O12" s="90">
        <v>5654727.1399999997</v>
      </c>
      <c r="P12" s="90"/>
      <c r="Q12" s="90">
        <v>117.44199999999999</v>
      </c>
      <c r="R12" s="90">
        <v>6289.69</v>
      </c>
      <c r="S12" s="90"/>
      <c r="T12" s="90"/>
      <c r="U12" s="90">
        <v>10.46</v>
      </c>
    </row>
    <row r="13" spans="2:66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>
        <v>5</v>
      </c>
      <c r="L13" s="87"/>
      <c r="M13" s="90"/>
      <c r="N13" s="90">
        <v>1.07</v>
      </c>
      <c r="O13" s="90">
        <v>2687694.62</v>
      </c>
      <c r="P13" s="90"/>
      <c r="Q13" s="90">
        <v>13.457000000000001</v>
      </c>
      <c r="R13" s="90">
        <v>3120.48</v>
      </c>
      <c r="S13" s="90"/>
      <c r="T13" s="90"/>
      <c r="U13" s="90">
        <v>5.19</v>
      </c>
    </row>
    <row r="14" spans="2:66" customFormat="1" ht="15.75">
      <c r="B14" s="60" t="s">
        <v>290</v>
      </c>
      <c r="C14" s="89">
        <v>1117357</v>
      </c>
      <c r="D14" s="89" t="s">
        <v>149</v>
      </c>
      <c r="E14" s="89"/>
      <c r="F14" s="89">
        <v>1328</v>
      </c>
      <c r="G14" s="89" t="s">
        <v>291</v>
      </c>
      <c r="H14" s="89" t="s">
        <v>292</v>
      </c>
      <c r="I14" s="89" t="s">
        <v>293</v>
      </c>
      <c r="J14" s="100"/>
      <c r="K14" s="89">
        <v>1.5</v>
      </c>
      <c r="L14" s="89" t="s">
        <v>174</v>
      </c>
      <c r="M14" s="116">
        <v>4.9000000000000004</v>
      </c>
      <c r="N14" s="116">
        <v>-0.24</v>
      </c>
      <c r="O14" s="116">
        <v>38250.01</v>
      </c>
      <c r="P14" s="116">
        <v>119.28</v>
      </c>
      <c r="Q14" s="116">
        <v>0</v>
      </c>
      <c r="R14" s="116">
        <v>45.63</v>
      </c>
      <c r="S14" s="116">
        <v>0.01</v>
      </c>
      <c r="T14" s="116">
        <v>0.67</v>
      </c>
      <c r="U14" s="116">
        <v>0.08</v>
      </c>
    </row>
    <row r="15" spans="2:66" customFormat="1" ht="15.75">
      <c r="B15" s="60" t="s">
        <v>294</v>
      </c>
      <c r="C15" s="89">
        <v>1126630</v>
      </c>
      <c r="D15" s="89" t="s">
        <v>149</v>
      </c>
      <c r="E15" s="89"/>
      <c r="F15" s="89">
        <v>1328</v>
      </c>
      <c r="G15" s="89" t="s">
        <v>291</v>
      </c>
      <c r="H15" s="89" t="s">
        <v>292</v>
      </c>
      <c r="I15" s="89" t="s">
        <v>293</v>
      </c>
      <c r="J15" s="100"/>
      <c r="K15" s="89">
        <v>2.74</v>
      </c>
      <c r="L15" s="89" t="s">
        <v>174</v>
      </c>
      <c r="M15" s="116">
        <v>4.8</v>
      </c>
      <c r="N15" s="116">
        <v>0.26</v>
      </c>
      <c r="O15" s="116">
        <v>100000</v>
      </c>
      <c r="P15" s="116">
        <v>114.4</v>
      </c>
      <c r="Q15" s="116">
        <v>4.8959999999999999</v>
      </c>
      <c r="R15" s="116">
        <v>119.3</v>
      </c>
      <c r="S15" s="116">
        <v>0.01</v>
      </c>
      <c r="T15" s="116">
        <v>1.75</v>
      </c>
      <c r="U15" s="116">
        <v>0.2</v>
      </c>
    </row>
    <row r="16" spans="2:66" customFormat="1" ht="15.75">
      <c r="B16" s="60" t="s">
        <v>295</v>
      </c>
      <c r="C16" s="89">
        <v>1130426</v>
      </c>
      <c r="D16" s="89" t="s">
        <v>149</v>
      </c>
      <c r="E16" s="89"/>
      <c r="F16" s="89">
        <v>1471</v>
      </c>
      <c r="G16" s="89" t="s">
        <v>291</v>
      </c>
      <c r="H16" s="89" t="s">
        <v>292</v>
      </c>
      <c r="I16" s="89" t="s">
        <v>293</v>
      </c>
      <c r="J16" s="100"/>
      <c r="K16" s="89">
        <v>1.52</v>
      </c>
      <c r="L16" s="89" t="s">
        <v>174</v>
      </c>
      <c r="M16" s="116">
        <v>1.64</v>
      </c>
      <c r="N16" s="116">
        <v>0.11</v>
      </c>
      <c r="O16" s="116">
        <v>51360</v>
      </c>
      <c r="P16" s="116">
        <v>102.6</v>
      </c>
      <c r="Q16" s="116">
        <v>0</v>
      </c>
      <c r="R16" s="116">
        <v>52.7</v>
      </c>
      <c r="S16" s="116">
        <v>0.01</v>
      </c>
      <c r="T16" s="116">
        <v>0.77</v>
      </c>
      <c r="U16" s="116">
        <v>0.09</v>
      </c>
    </row>
    <row r="17" spans="2:21" customFormat="1" ht="15.75">
      <c r="B17" s="60" t="s">
        <v>296</v>
      </c>
      <c r="C17" s="89">
        <v>1136753</v>
      </c>
      <c r="D17" s="89" t="s">
        <v>149</v>
      </c>
      <c r="E17" s="89"/>
      <c r="F17" s="89">
        <v>2384</v>
      </c>
      <c r="G17" s="89" t="s">
        <v>291</v>
      </c>
      <c r="H17" s="89" t="s">
        <v>292</v>
      </c>
      <c r="I17" s="89" t="s">
        <v>293</v>
      </c>
      <c r="J17" s="100"/>
      <c r="K17" s="89">
        <v>6.97</v>
      </c>
      <c r="L17" s="89" t="s">
        <v>174</v>
      </c>
      <c r="M17" s="116">
        <v>4</v>
      </c>
      <c r="N17" s="116">
        <v>1.38</v>
      </c>
      <c r="O17" s="116">
        <v>222929.49</v>
      </c>
      <c r="P17" s="116">
        <v>120.32</v>
      </c>
      <c r="Q17" s="116">
        <v>0</v>
      </c>
      <c r="R17" s="116">
        <v>268.23</v>
      </c>
      <c r="S17" s="116">
        <v>0.03</v>
      </c>
      <c r="T17" s="116">
        <v>3.93</v>
      </c>
      <c r="U17" s="116">
        <v>0.45</v>
      </c>
    </row>
    <row r="18" spans="2:21" customFormat="1" ht="15.75">
      <c r="B18" s="60" t="s">
        <v>297</v>
      </c>
      <c r="C18" s="89">
        <v>7770217</v>
      </c>
      <c r="D18" s="89" t="s">
        <v>149</v>
      </c>
      <c r="E18" s="89"/>
      <c r="F18" s="89">
        <v>777</v>
      </c>
      <c r="G18" s="89" t="s">
        <v>164</v>
      </c>
      <c r="H18" s="89" t="s">
        <v>292</v>
      </c>
      <c r="I18" s="89" t="s">
        <v>293</v>
      </c>
      <c r="J18" s="100"/>
      <c r="K18" s="89">
        <v>5.63</v>
      </c>
      <c r="L18" s="89" t="s">
        <v>174</v>
      </c>
      <c r="M18" s="116">
        <v>5</v>
      </c>
      <c r="N18" s="116">
        <v>1.1399999999999999</v>
      </c>
      <c r="O18" s="116">
        <v>254020</v>
      </c>
      <c r="P18" s="116">
        <v>120.69</v>
      </c>
      <c r="Q18" s="116">
        <v>0</v>
      </c>
      <c r="R18" s="116">
        <v>306.58</v>
      </c>
      <c r="S18" s="116">
        <v>0.03</v>
      </c>
      <c r="T18" s="116">
        <v>4.49</v>
      </c>
      <c r="U18" s="116">
        <v>0.51</v>
      </c>
    </row>
    <row r="19" spans="2:21" customFormat="1" ht="15.75">
      <c r="B19" s="60" t="s">
        <v>298</v>
      </c>
      <c r="C19" s="89">
        <v>1110915</v>
      </c>
      <c r="D19" s="89" t="s">
        <v>149</v>
      </c>
      <c r="E19" s="89"/>
      <c r="F19" s="89">
        <v>2391</v>
      </c>
      <c r="G19" s="89" t="s">
        <v>299</v>
      </c>
      <c r="H19" s="89" t="s">
        <v>300</v>
      </c>
      <c r="I19" s="89" t="s">
        <v>293</v>
      </c>
      <c r="J19" s="100"/>
      <c r="K19" s="89">
        <v>8.4700000000000006</v>
      </c>
      <c r="L19" s="89" t="s">
        <v>174</v>
      </c>
      <c r="M19" s="116">
        <v>5.15</v>
      </c>
      <c r="N19" s="116">
        <v>2.4700000000000002</v>
      </c>
      <c r="O19" s="116">
        <v>106000</v>
      </c>
      <c r="P19" s="116">
        <v>149.30000000000001</v>
      </c>
      <c r="Q19" s="116">
        <v>0</v>
      </c>
      <c r="R19" s="116">
        <v>158.26</v>
      </c>
      <c r="S19" s="116">
        <v>0</v>
      </c>
      <c r="T19" s="116">
        <v>2.3199999999999998</v>
      </c>
      <c r="U19" s="116">
        <v>0.26</v>
      </c>
    </row>
    <row r="20" spans="2:21" customFormat="1" ht="15.75">
      <c r="B20" s="60" t="s">
        <v>301</v>
      </c>
      <c r="C20" s="89">
        <v>1260306</v>
      </c>
      <c r="D20" s="89" t="s">
        <v>149</v>
      </c>
      <c r="E20" s="89"/>
      <c r="F20" s="89">
        <v>126</v>
      </c>
      <c r="G20" s="89" t="s">
        <v>291</v>
      </c>
      <c r="H20" s="89" t="s">
        <v>300</v>
      </c>
      <c r="I20" s="89" t="s">
        <v>293</v>
      </c>
      <c r="J20" s="100"/>
      <c r="K20" s="89">
        <v>0.02</v>
      </c>
      <c r="L20" s="89" t="s">
        <v>174</v>
      </c>
      <c r="M20" s="116">
        <v>4.95</v>
      </c>
      <c r="N20" s="116">
        <v>0.87</v>
      </c>
      <c r="O20" s="116">
        <v>27908.400000000001</v>
      </c>
      <c r="P20" s="116">
        <v>127.36</v>
      </c>
      <c r="Q20" s="116">
        <v>0</v>
      </c>
      <c r="R20" s="116">
        <v>35.54</v>
      </c>
      <c r="S20" s="116">
        <v>0.01</v>
      </c>
      <c r="T20" s="116">
        <v>0.52</v>
      </c>
      <c r="U20" s="116">
        <v>0.06</v>
      </c>
    </row>
    <row r="21" spans="2:21" customFormat="1" ht="15.75">
      <c r="B21" s="60" t="s">
        <v>302</v>
      </c>
      <c r="C21" s="89">
        <v>1260462</v>
      </c>
      <c r="D21" s="89" t="s">
        <v>149</v>
      </c>
      <c r="E21" s="89"/>
      <c r="F21" s="89">
        <v>126</v>
      </c>
      <c r="G21" s="89" t="s">
        <v>291</v>
      </c>
      <c r="H21" s="89" t="s">
        <v>300</v>
      </c>
      <c r="I21" s="89" t="s">
        <v>293</v>
      </c>
      <c r="J21" s="100"/>
      <c r="K21" s="89">
        <v>0.02</v>
      </c>
      <c r="L21" s="89" t="s">
        <v>174</v>
      </c>
      <c r="M21" s="116">
        <v>5.3</v>
      </c>
      <c r="N21" s="116">
        <v>0</v>
      </c>
      <c r="O21" s="116">
        <v>45360.01</v>
      </c>
      <c r="P21" s="116">
        <v>120.59</v>
      </c>
      <c r="Q21" s="116">
        <v>0</v>
      </c>
      <c r="R21" s="116">
        <v>54.7</v>
      </c>
      <c r="S21" s="116">
        <v>0.01</v>
      </c>
      <c r="T21" s="116">
        <v>0.8</v>
      </c>
      <c r="U21" s="116">
        <v>0.09</v>
      </c>
    </row>
    <row r="22" spans="2:21" customFormat="1" ht="15.75">
      <c r="B22" s="60" t="s">
        <v>303</v>
      </c>
      <c r="C22" s="89">
        <v>1134030</v>
      </c>
      <c r="D22" s="89" t="s">
        <v>149</v>
      </c>
      <c r="E22" s="89"/>
      <c r="F22" s="89">
        <v>1367</v>
      </c>
      <c r="G22" s="89" t="s">
        <v>304</v>
      </c>
      <c r="H22" s="89" t="s">
        <v>300</v>
      </c>
      <c r="I22" s="89" t="s">
        <v>293</v>
      </c>
      <c r="J22" s="100"/>
      <c r="K22" s="89">
        <v>6.97</v>
      </c>
      <c r="L22" s="89" t="s">
        <v>174</v>
      </c>
      <c r="M22" s="116">
        <v>2.4</v>
      </c>
      <c r="N22" s="116">
        <v>1.17</v>
      </c>
      <c r="O22" s="116">
        <v>150000</v>
      </c>
      <c r="P22" s="116">
        <v>107.41</v>
      </c>
      <c r="Q22" s="116">
        <v>1.8</v>
      </c>
      <c r="R22" s="116">
        <v>162.91999999999999</v>
      </c>
      <c r="S22" s="116">
        <v>0.05</v>
      </c>
      <c r="T22" s="116">
        <v>2.39</v>
      </c>
      <c r="U22" s="116">
        <v>0.27</v>
      </c>
    </row>
    <row r="23" spans="2:21" customFormat="1" ht="15.75">
      <c r="B23" s="60" t="s">
        <v>305</v>
      </c>
      <c r="C23" s="89">
        <v>1134048</v>
      </c>
      <c r="D23" s="89" t="s">
        <v>149</v>
      </c>
      <c r="E23" s="89"/>
      <c r="F23" s="89">
        <v>1367</v>
      </c>
      <c r="G23" s="89" t="s">
        <v>304</v>
      </c>
      <c r="H23" s="89" t="s">
        <v>300</v>
      </c>
      <c r="I23" s="89" t="s">
        <v>293</v>
      </c>
      <c r="J23" s="100"/>
      <c r="K23" s="89">
        <v>7.81</v>
      </c>
      <c r="L23" s="89" t="s">
        <v>174</v>
      </c>
      <c r="M23" s="116">
        <v>2.4</v>
      </c>
      <c r="N23" s="116">
        <v>1.28</v>
      </c>
      <c r="O23" s="116">
        <v>150000</v>
      </c>
      <c r="P23" s="116">
        <v>107.18</v>
      </c>
      <c r="Q23" s="116">
        <v>1.8</v>
      </c>
      <c r="R23" s="116">
        <v>162.57</v>
      </c>
      <c r="S23" s="116">
        <v>0.05</v>
      </c>
      <c r="T23" s="116">
        <v>2.38</v>
      </c>
      <c r="U23" s="116">
        <v>0.27</v>
      </c>
    </row>
    <row r="24" spans="2:21" customFormat="1" ht="15.75">
      <c r="B24" s="60" t="s">
        <v>306</v>
      </c>
      <c r="C24" s="89">
        <v>2260487</v>
      </c>
      <c r="D24" s="89" t="s">
        <v>149</v>
      </c>
      <c r="E24" s="89"/>
      <c r="F24" s="89">
        <v>226</v>
      </c>
      <c r="G24" s="89" t="s">
        <v>291</v>
      </c>
      <c r="H24" s="89" t="s">
        <v>300</v>
      </c>
      <c r="I24" s="89" t="s">
        <v>293</v>
      </c>
      <c r="J24" s="100"/>
      <c r="K24" s="89">
        <v>6.88</v>
      </c>
      <c r="L24" s="89" t="s">
        <v>174</v>
      </c>
      <c r="M24" s="116">
        <v>2.6</v>
      </c>
      <c r="N24" s="116">
        <v>1.69</v>
      </c>
      <c r="O24" s="116">
        <v>285995.36</v>
      </c>
      <c r="P24" s="116">
        <v>106.83</v>
      </c>
      <c r="Q24" s="116">
        <v>0</v>
      </c>
      <c r="R24" s="116">
        <v>305.52999999999997</v>
      </c>
      <c r="S24" s="116">
        <v>0.08</v>
      </c>
      <c r="T24" s="116">
        <v>4.4800000000000004</v>
      </c>
      <c r="U24" s="116">
        <v>0.51</v>
      </c>
    </row>
    <row r="25" spans="2:21" customFormat="1" ht="15.75">
      <c r="B25" s="60" t="s">
        <v>307</v>
      </c>
      <c r="C25" s="89">
        <v>3230224</v>
      </c>
      <c r="D25" s="89" t="s">
        <v>149</v>
      </c>
      <c r="E25" s="89"/>
      <c r="F25" s="89">
        <v>323</v>
      </c>
      <c r="G25" s="89" t="s">
        <v>291</v>
      </c>
      <c r="H25" s="89" t="s">
        <v>300</v>
      </c>
      <c r="I25" s="89" t="s">
        <v>293</v>
      </c>
      <c r="J25" s="100"/>
      <c r="K25" s="89">
        <v>2.58</v>
      </c>
      <c r="L25" s="89" t="s">
        <v>174</v>
      </c>
      <c r="M25" s="116">
        <v>5.85</v>
      </c>
      <c r="N25" s="116">
        <v>0.56000000000000005</v>
      </c>
      <c r="O25" s="116">
        <v>69400.83</v>
      </c>
      <c r="P25" s="116">
        <v>123.86</v>
      </c>
      <c r="Q25" s="116">
        <v>0</v>
      </c>
      <c r="R25" s="116">
        <v>85.96</v>
      </c>
      <c r="S25" s="116">
        <v>0.01</v>
      </c>
      <c r="T25" s="116">
        <v>1.26</v>
      </c>
      <c r="U25" s="116">
        <v>0.14000000000000001</v>
      </c>
    </row>
    <row r="26" spans="2:21" customFormat="1" ht="15.75">
      <c r="B26" s="60" t="s">
        <v>308</v>
      </c>
      <c r="C26" s="89">
        <v>1142595</v>
      </c>
      <c r="D26" s="89" t="s">
        <v>149</v>
      </c>
      <c r="E26" s="89"/>
      <c r="F26" s="89">
        <v>1363</v>
      </c>
      <c r="G26" s="89" t="s">
        <v>309</v>
      </c>
      <c r="H26" s="89" t="s">
        <v>300</v>
      </c>
      <c r="I26" s="89" t="s">
        <v>293</v>
      </c>
      <c r="J26" s="100"/>
      <c r="K26" s="89">
        <v>7.09</v>
      </c>
      <c r="L26" s="89" t="s">
        <v>174</v>
      </c>
      <c r="M26" s="116">
        <v>1.23</v>
      </c>
      <c r="N26" s="116">
        <v>1.5</v>
      </c>
      <c r="O26" s="116">
        <v>300000</v>
      </c>
      <c r="P26" s="116">
        <v>97.38</v>
      </c>
      <c r="Q26" s="116">
        <v>0</v>
      </c>
      <c r="R26" s="116">
        <v>292.14</v>
      </c>
      <c r="S26" s="116">
        <v>7.0000000000000007E-2</v>
      </c>
      <c r="T26" s="116">
        <v>4.28</v>
      </c>
      <c r="U26" s="116">
        <v>0.49</v>
      </c>
    </row>
    <row r="27" spans="2:21" customFormat="1" ht="15.75">
      <c r="B27" s="60" t="s">
        <v>310</v>
      </c>
      <c r="C27" s="89">
        <v>6950083</v>
      </c>
      <c r="D27" s="89" t="s">
        <v>149</v>
      </c>
      <c r="E27" s="89"/>
      <c r="F27" s="89">
        <v>695</v>
      </c>
      <c r="G27" s="89" t="s">
        <v>311</v>
      </c>
      <c r="H27" s="89" t="s">
        <v>312</v>
      </c>
      <c r="I27" s="89" t="s">
        <v>293</v>
      </c>
      <c r="J27" s="100"/>
      <c r="K27" s="89">
        <v>3.31</v>
      </c>
      <c r="L27" s="89" t="s">
        <v>174</v>
      </c>
      <c r="M27" s="116">
        <v>4.5</v>
      </c>
      <c r="N27" s="116">
        <v>0.85</v>
      </c>
      <c r="O27" s="116">
        <v>82800</v>
      </c>
      <c r="P27" s="116">
        <v>135.58000000000001</v>
      </c>
      <c r="Q27" s="116">
        <v>1.123</v>
      </c>
      <c r="R27" s="116">
        <v>113.38</v>
      </c>
      <c r="S27" s="116">
        <v>0</v>
      </c>
      <c r="T27" s="116">
        <v>1.66</v>
      </c>
      <c r="U27" s="116">
        <v>0.19</v>
      </c>
    </row>
    <row r="28" spans="2:21" customFormat="1" ht="15.75">
      <c r="B28" s="60" t="s">
        <v>313</v>
      </c>
      <c r="C28" s="89">
        <v>1118827</v>
      </c>
      <c r="D28" s="89" t="s">
        <v>149</v>
      </c>
      <c r="E28" s="89"/>
      <c r="F28" s="89">
        <v>2095</v>
      </c>
      <c r="G28" s="89" t="s">
        <v>187</v>
      </c>
      <c r="H28" s="89" t="s">
        <v>312</v>
      </c>
      <c r="I28" s="89" t="s">
        <v>293</v>
      </c>
      <c r="J28" s="100"/>
      <c r="K28" s="89">
        <v>0.52</v>
      </c>
      <c r="L28" s="89" t="s">
        <v>174</v>
      </c>
      <c r="M28" s="116">
        <v>3.35</v>
      </c>
      <c r="N28" s="116">
        <v>-0.05</v>
      </c>
      <c r="O28" s="116">
        <v>29333.34</v>
      </c>
      <c r="P28" s="116">
        <v>111.38</v>
      </c>
      <c r="Q28" s="116">
        <v>0.53700000000000003</v>
      </c>
      <c r="R28" s="116">
        <v>33.21</v>
      </c>
      <c r="S28" s="116">
        <v>0.01</v>
      </c>
      <c r="T28" s="116">
        <v>0.49</v>
      </c>
      <c r="U28" s="116">
        <v>0.06</v>
      </c>
    </row>
    <row r="29" spans="2:21" customFormat="1" ht="15.75">
      <c r="B29" s="60" t="s">
        <v>314</v>
      </c>
      <c r="C29" s="89">
        <v>1130467</v>
      </c>
      <c r="D29" s="89" t="s">
        <v>149</v>
      </c>
      <c r="E29" s="89"/>
      <c r="F29" s="89">
        <v>1349</v>
      </c>
      <c r="G29" s="89" t="s">
        <v>291</v>
      </c>
      <c r="H29" s="89" t="s">
        <v>312</v>
      </c>
      <c r="I29" s="89" t="s">
        <v>293</v>
      </c>
      <c r="J29" s="100"/>
      <c r="K29" s="89">
        <v>3.65</v>
      </c>
      <c r="L29" s="89" t="s">
        <v>174</v>
      </c>
      <c r="M29" s="116">
        <v>3.3</v>
      </c>
      <c r="N29" s="116">
        <v>0.93</v>
      </c>
      <c r="O29" s="116">
        <v>259925</v>
      </c>
      <c r="P29" s="116">
        <v>108.75</v>
      </c>
      <c r="Q29" s="116">
        <v>0</v>
      </c>
      <c r="R29" s="116">
        <v>282.67</v>
      </c>
      <c r="S29" s="116">
        <v>0.04</v>
      </c>
      <c r="T29" s="116">
        <v>4.1399999999999997</v>
      </c>
      <c r="U29" s="116">
        <v>0.47</v>
      </c>
    </row>
    <row r="30" spans="2:21" customFormat="1" ht="15.75">
      <c r="B30" s="60" t="s">
        <v>315</v>
      </c>
      <c r="C30" s="89">
        <v>6910095</v>
      </c>
      <c r="D30" s="89" t="s">
        <v>149</v>
      </c>
      <c r="E30" s="89"/>
      <c r="F30" s="89">
        <v>691</v>
      </c>
      <c r="G30" s="89" t="s">
        <v>311</v>
      </c>
      <c r="H30" s="89" t="s">
        <v>316</v>
      </c>
      <c r="I30" s="89" t="s">
        <v>293</v>
      </c>
      <c r="J30" s="100"/>
      <c r="K30" s="89">
        <v>3.28</v>
      </c>
      <c r="L30" s="89" t="s">
        <v>174</v>
      </c>
      <c r="M30" s="116">
        <v>0</v>
      </c>
      <c r="N30" s="116">
        <v>0.76</v>
      </c>
      <c r="O30" s="116">
        <v>214315</v>
      </c>
      <c r="P30" s="116">
        <v>138.36000000000001</v>
      </c>
      <c r="Q30" s="116">
        <v>3.3010000000000002</v>
      </c>
      <c r="R30" s="116">
        <v>299.83</v>
      </c>
      <c r="S30" s="116">
        <v>0.02</v>
      </c>
      <c r="T30" s="116">
        <v>4.4000000000000004</v>
      </c>
      <c r="U30" s="116">
        <v>0.5</v>
      </c>
    </row>
    <row r="31" spans="2:21" customFormat="1" ht="15.75">
      <c r="B31" s="60" t="s">
        <v>317</v>
      </c>
      <c r="C31" s="89">
        <v>5760160</v>
      </c>
      <c r="D31" s="89" t="s">
        <v>149</v>
      </c>
      <c r="E31" s="89"/>
      <c r="F31" s="89">
        <v>576</v>
      </c>
      <c r="G31" s="89" t="s">
        <v>161</v>
      </c>
      <c r="H31" s="89" t="s">
        <v>316</v>
      </c>
      <c r="I31" s="89" t="s">
        <v>293</v>
      </c>
      <c r="J31" s="100"/>
      <c r="K31" s="89">
        <v>1.67</v>
      </c>
      <c r="L31" s="89" t="s">
        <v>174</v>
      </c>
      <c r="M31" s="116">
        <v>5</v>
      </c>
      <c r="N31" s="116">
        <v>0.46</v>
      </c>
      <c r="O31" s="116">
        <v>41760</v>
      </c>
      <c r="P31" s="116">
        <v>131.97999999999999</v>
      </c>
      <c r="Q31" s="116">
        <v>0</v>
      </c>
      <c r="R31" s="116">
        <v>55.12</v>
      </c>
      <c r="S31" s="116">
        <v>0</v>
      </c>
      <c r="T31" s="116">
        <v>0.81</v>
      </c>
      <c r="U31" s="116">
        <v>0.09</v>
      </c>
    </row>
    <row r="32" spans="2:21" customFormat="1" ht="15.75">
      <c r="B32" s="60" t="s">
        <v>318</v>
      </c>
      <c r="C32" s="89">
        <v>1130632</v>
      </c>
      <c r="D32" s="89" t="s">
        <v>149</v>
      </c>
      <c r="E32" s="89"/>
      <c r="F32" s="89">
        <v>1450</v>
      </c>
      <c r="G32" s="89" t="s">
        <v>291</v>
      </c>
      <c r="H32" s="89" t="s">
        <v>316</v>
      </c>
      <c r="I32" s="89" t="s">
        <v>293</v>
      </c>
      <c r="J32" s="100"/>
      <c r="K32" s="89">
        <v>3.28</v>
      </c>
      <c r="L32" s="89" t="s">
        <v>174</v>
      </c>
      <c r="M32" s="116">
        <v>3.35</v>
      </c>
      <c r="N32" s="116">
        <v>0.49</v>
      </c>
      <c r="O32" s="116">
        <v>243018.2</v>
      </c>
      <c r="P32" s="116">
        <v>109.93</v>
      </c>
      <c r="Q32" s="116">
        <v>0</v>
      </c>
      <c r="R32" s="116">
        <v>267.14999999999998</v>
      </c>
      <c r="S32" s="116">
        <v>7.0000000000000007E-2</v>
      </c>
      <c r="T32" s="116">
        <v>3.92</v>
      </c>
      <c r="U32" s="116">
        <v>0.44</v>
      </c>
    </row>
    <row r="33" spans="2:21" customFormat="1" ht="15.75">
      <c r="B33" s="60" t="s">
        <v>319</v>
      </c>
      <c r="C33" s="89">
        <v>6390223</v>
      </c>
      <c r="D33" s="89" t="s">
        <v>149</v>
      </c>
      <c r="E33" s="89"/>
      <c r="F33" s="89">
        <v>639</v>
      </c>
      <c r="G33" s="89" t="s">
        <v>161</v>
      </c>
      <c r="H33" s="89" t="s">
        <v>320</v>
      </c>
      <c r="I33" s="89" t="s">
        <v>293</v>
      </c>
      <c r="J33" s="100"/>
      <c r="K33" s="89">
        <v>1.02</v>
      </c>
      <c r="L33" s="89" t="s">
        <v>174</v>
      </c>
      <c r="M33" s="116">
        <v>4.45</v>
      </c>
      <c r="N33" s="116">
        <v>1.1399999999999999</v>
      </c>
      <c r="O33" s="116">
        <v>15318.98</v>
      </c>
      <c r="P33" s="116">
        <v>124.6</v>
      </c>
      <c r="Q33" s="116">
        <v>0</v>
      </c>
      <c r="R33" s="116">
        <v>19.09</v>
      </c>
      <c r="S33" s="116">
        <v>0.05</v>
      </c>
      <c r="T33" s="116">
        <v>0.28000000000000003</v>
      </c>
      <c r="U33" s="116">
        <v>0.03</v>
      </c>
    </row>
    <row r="34" spans="2:21" customFormat="1" ht="15.75">
      <c r="B34" s="59" t="s">
        <v>48</v>
      </c>
      <c r="C34" s="87"/>
      <c r="D34" s="87"/>
      <c r="E34" s="87"/>
      <c r="F34" s="87"/>
      <c r="G34" s="87"/>
      <c r="H34" s="87"/>
      <c r="I34" s="87"/>
      <c r="J34" s="96"/>
      <c r="K34" s="87">
        <v>4.28</v>
      </c>
      <c r="L34" s="87"/>
      <c r="M34" s="90"/>
      <c r="N34" s="90">
        <v>2.6</v>
      </c>
      <c r="O34" s="90">
        <v>2074532.52</v>
      </c>
      <c r="P34" s="90"/>
      <c r="Q34" s="90">
        <v>92.302000000000007</v>
      </c>
      <c r="R34" s="90">
        <v>2283.4</v>
      </c>
      <c r="S34" s="90"/>
      <c r="T34" s="90"/>
      <c r="U34" s="90">
        <v>3.8</v>
      </c>
    </row>
    <row r="35" spans="2:21" customFormat="1" ht="15.75">
      <c r="B35" s="60" t="s">
        <v>321</v>
      </c>
      <c r="C35" s="89">
        <v>1138114</v>
      </c>
      <c r="D35" s="89" t="s">
        <v>149</v>
      </c>
      <c r="E35" s="89"/>
      <c r="F35" s="89">
        <v>1328</v>
      </c>
      <c r="G35" s="89" t="s">
        <v>291</v>
      </c>
      <c r="H35" s="89" t="s">
        <v>292</v>
      </c>
      <c r="I35" s="89" t="s">
        <v>293</v>
      </c>
      <c r="J35" s="100"/>
      <c r="K35" s="89">
        <v>4.9800000000000004</v>
      </c>
      <c r="L35" s="89" t="s">
        <v>174</v>
      </c>
      <c r="M35" s="116">
        <v>3.39</v>
      </c>
      <c r="N35" s="116">
        <v>2.6</v>
      </c>
      <c r="O35" s="116">
        <v>142600</v>
      </c>
      <c r="P35" s="116">
        <v>105.24</v>
      </c>
      <c r="Q35" s="116">
        <v>0</v>
      </c>
      <c r="R35" s="116">
        <v>150.07</v>
      </c>
      <c r="S35" s="116">
        <v>0.01</v>
      </c>
      <c r="T35" s="116">
        <v>2.2000000000000002</v>
      </c>
      <c r="U35" s="116">
        <v>0.25</v>
      </c>
    </row>
    <row r="36" spans="2:21" customFormat="1" ht="15.75">
      <c r="B36" s="60" t="s">
        <v>322</v>
      </c>
      <c r="C36" s="89">
        <v>4160149</v>
      </c>
      <c r="D36" s="89" t="s">
        <v>149</v>
      </c>
      <c r="E36" s="89"/>
      <c r="F36" s="89">
        <v>416</v>
      </c>
      <c r="G36" s="89" t="s">
        <v>291</v>
      </c>
      <c r="H36" s="89" t="s">
        <v>292</v>
      </c>
      <c r="I36" s="89" t="s">
        <v>293</v>
      </c>
      <c r="J36" s="100"/>
      <c r="K36" s="89">
        <v>3.32</v>
      </c>
      <c r="L36" s="89" t="s">
        <v>174</v>
      </c>
      <c r="M36" s="116">
        <v>4.5999999999999996</v>
      </c>
      <c r="N36" s="116">
        <v>1.75</v>
      </c>
      <c r="O36" s="116">
        <v>238000</v>
      </c>
      <c r="P36" s="116">
        <v>109.4</v>
      </c>
      <c r="Q36" s="116">
        <v>5.4740000000000002</v>
      </c>
      <c r="R36" s="116">
        <v>265.85000000000002</v>
      </c>
      <c r="S36" s="116">
        <v>0.09</v>
      </c>
      <c r="T36" s="116">
        <v>3.9</v>
      </c>
      <c r="U36" s="116">
        <v>0.44</v>
      </c>
    </row>
    <row r="37" spans="2:21">
      <c r="B37" s="60" t="s">
        <v>323</v>
      </c>
      <c r="C37" s="89">
        <v>1137033</v>
      </c>
      <c r="D37" s="89" t="s">
        <v>149</v>
      </c>
      <c r="E37" s="89"/>
      <c r="F37" s="89">
        <v>1041</v>
      </c>
      <c r="G37" s="89" t="s">
        <v>304</v>
      </c>
      <c r="H37" s="89" t="s">
        <v>324</v>
      </c>
      <c r="I37" s="89" t="s">
        <v>170</v>
      </c>
      <c r="J37" s="100"/>
      <c r="K37" s="89">
        <v>4.47</v>
      </c>
      <c r="L37" s="89" t="s">
        <v>174</v>
      </c>
      <c r="M37" s="116">
        <v>3.39</v>
      </c>
      <c r="N37" s="116">
        <v>2.21</v>
      </c>
      <c r="O37" s="116">
        <v>140000</v>
      </c>
      <c r="P37" s="116">
        <v>105.74</v>
      </c>
      <c r="Q37" s="116">
        <v>0</v>
      </c>
      <c r="R37" s="116">
        <v>148.04</v>
      </c>
      <c r="S37" s="116">
        <v>0.02</v>
      </c>
      <c r="T37" s="116">
        <v>2.17</v>
      </c>
      <c r="U37" s="116">
        <v>0.25</v>
      </c>
    </row>
    <row r="38" spans="2:21">
      <c r="B38" s="60" t="s">
        <v>325</v>
      </c>
      <c r="C38" s="89">
        <v>1133529</v>
      </c>
      <c r="D38" s="89" t="s">
        <v>149</v>
      </c>
      <c r="E38" s="89"/>
      <c r="F38" s="89">
        <v>767</v>
      </c>
      <c r="G38" s="89" t="s">
        <v>304</v>
      </c>
      <c r="H38" s="89" t="s">
        <v>324</v>
      </c>
      <c r="I38" s="89" t="s">
        <v>170</v>
      </c>
      <c r="J38" s="100"/>
      <c r="K38" s="89">
        <v>5.0599999999999996</v>
      </c>
      <c r="L38" s="89" t="s">
        <v>174</v>
      </c>
      <c r="M38" s="116">
        <v>3.85</v>
      </c>
      <c r="N38" s="116">
        <v>2.27</v>
      </c>
      <c r="O38" s="116">
        <v>138800</v>
      </c>
      <c r="P38" s="116">
        <v>109.7</v>
      </c>
      <c r="Q38" s="116">
        <v>0</v>
      </c>
      <c r="R38" s="116">
        <v>152.26</v>
      </c>
      <c r="S38" s="116">
        <v>0.03</v>
      </c>
      <c r="T38" s="116">
        <v>2.23</v>
      </c>
      <c r="U38" s="116">
        <v>0.25</v>
      </c>
    </row>
    <row r="39" spans="2:21">
      <c r="B39" s="60" t="s">
        <v>326</v>
      </c>
      <c r="C39" s="89">
        <v>7390149</v>
      </c>
      <c r="D39" s="89" t="s">
        <v>149</v>
      </c>
      <c r="E39" s="89"/>
      <c r="F39" s="89">
        <v>739</v>
      </c>
      <c r="G39" s="89" t="s">
        <v>161</v>
      </c>
      <c r="H39" s="89" t="s">
        <v>300</v>
      </c>
      <c r="I39" s="89" t="s">
        <v>293</v>
      </c>
      <c r="J39" s="100"/>
      <c r="K39" s="89">
        <v>4.2</v>
      </c>
      <c r="L39" s="89" t="s">
        <v>174</v>
      </c>
      <c r="M39" s="116">
        <v>3.75</v>
      </c>
      <c r="N39" s="116">
        <v>2.23</v>
      </c>
      <c r="O39" s="116">
        <v>106666.7</v>
      </c>
      <c r="P39" s="116">
        <v>106.03</v>
      </c>
      <c r="Q39" s="116">
        <v>15.583</v>
      </c>
      <c r="R39" s="116">
        <v>128.68</v>
      </c>
      <c r="S39" s="116">
        <v>0.02</v>
      </c>
      <c r="T39" s="116">
        <v>1.89</v>
      </c>
      <c r="U39" s="116">
        <v>0.21</v>
      </c>
    </row>
    <row r="40" spans="2:21">
      <c r="B40" s="60" t="s">
        <v>327</v>
      </c>
      <c r="C40" s="89">
        <v>3230240</v>
      </c>
      <c r="D40" s="89" t="s">
        <v>149</v>
      </c>
      <c r="E40" s="89"/>
      <c r="F40" s="89">
        <v>323</v>
      </c>
      <c r="G40" s="89" t="s">
        <v>291</v>
      </c>
      <c r="H40" s="89" t="s">
        <v>300</v>
      </c>
      <c r="I40" s="89" t="s">
        <v>293</v>
      </c>
      <c r="J40" s="100"/>
      <c r="K40" s="89">
        <v>5.24</v>
      </c>
      <c r="L40" s="89" t="s">
        <v>174</v>
      </c>
      <c r="M40" s="116">
        <v>2.2999999999999998</v>
      </c>
      <c r="N40" s="116">
        <v>3.17</v>
      </c>
      <c r="O40" s="116">
        <v>138720.01</v>
      </c>
      <c r="P40" s="116">
        <v>101.1</v>
      </c>
      <c r="Q40" s="116">
        <v>3.8980000000000001</v>
      </c>
      <c r="R40" s="116">
        <v>144.13999999999999</v>
      </c>
      <c r="S40" s="116">
        <v>0.01</v>
      </c>
      <c r="T40" s="116">
        <v>2.11</v>
      </c>
      <c r="U40" s="116">
        <v>0.24</v>
      </c>
    </row>
    <row r="41" spans="2:21">
      <c r="B41" s="60" t="s">
        <v>328</v>
      </c>
      <c r="C41" s="89">
        <v>1135920</v>
      </c>
      <c r="D41" s="89" t="s">
        <v>149</v>
      </c>
      <c r="E41" s="89"/>
      <c r="F41" s="89">
        <v>566</v>
      </c>
      <c r="G41" s="89" t="s">
        <v>304</v>
      </c>
      <c r="H41" s="89" t="s">
        <v>329</v>
      </c>
      <c r="I41" s="89" t="s">
        <v>170</v>
      </c>
      <c r="J41" s="100"/>
      <c r="K41" s="89">
        <v>5.44</v>
      </c>
      <c r="L41" s="89" t="s">
        <v>174</v>
      </c>
      <c r="M41" s="116">
        <v>4.0999999999999996</v>
      </c>
      <c r="N41" s="116">
        <v>2.39</v>
      </c>
      <c r="O41" s="116">
        <v>136800</v>
      </c>
      <c r="P41" s="116">
        <v>109.4</v>
      </c>
      <c r="Q41" s="116">
        <v>2.8039999999999998</v>
      </c>
      <c r="R41" s="116">
        <v>152.46</v>
      </c>
      <c r="S41" s="116">
        <v>0.05</v>
      </c>
      <c r="T41" s="116">
        <v>2.2400000000000002</v>
      </c>
      <c r="U41" s="116">
        <v>0.25</v>
      </c>
    </row>
    <row r="42" spans="2:21">
      <c r="B42" s="60" t="s">
        <v>330</v>
      </c>
      <c r="C42" s="89">
        <v>1136464</v>
      </c>
      <c r="D42" s="89" t="s">
        <v>149</v>
      </c>
      <c r="E42" s="89"/>
      <c r="F42" s="89">
        <v>1585</v>
      </c>
      <c r="G42" s="89" t="s">
        <v>164</v>
      </c>
      <c r="H42" s="89" t="s">
        <v>329</v>
      </c>
      <c r="I42" s="89" t="s">
        <v>170</v>
      </c>
      <c r="J42" s="100"/>
      <c r="K42" s="89">
        <v>3.92</v>
      </c>
      <c r="L42" s="89" t="s">
        <v>174</v>
      </c>
      <c r="M42" s="116">
        <v>2.75</v>
      </c>
      <c r="N42" s="116">
        <v>2.36</v>
      </c>
      <c r="O42" s="116">
        <v>170060.05</v>
      </c>
      <c r="P42" s="116">
        <v>101.9</v>
      </c>
      <c r="Q42" s="116">
        <v>0</v>
      </c>
      <c r="R42" s="116">
        <v>173.29</v>
      </c>
      <c r="S42" s="116">
        <v>0.04</v>
      </c>
      <c r="T42" s="116">
        <v>2.54</v>
      </c>
      <c r="U42" s="116">
        <v>0.28999999999999998</v>
      </c>
    </row>
    <row r="43" spans="2:21">
      <c r="B43" s="60" t="s">
        <v>331</v>
      </c>
      <c r="C43" s="89">
        <v>6990212</v>
      </c>
      <c r="D43" s="89" t="s">
        <v>149</v>
      </c>
      <c r="E43" s="89"/>
      <c r="F43" s="89">
        <v>699</v>
      </c>
      <c r="G43" s="89" t="s">
        <v>291</v>
      </c>
      <c r="H43" s="89" t="s">
        <v>332</v>
      </c>
      <c r="I43" s="89" t="s">
        <v>170</v>
      </c>
      <c r="J43" s="100"/>
      <c r="K43" s="89">
        <v>5.14</v>
      </c>
      <c r="L43" s="89" t="s">
        <v>174</v>
      </c>
      <c r="M43" s="116">
        <v>3.95</v>
      </c>
      <c r="N43" s="116">
        <v>3.47</v>
      </c>
      <c r="O43" s="116">
        <v>245305.2</v>
      </c>
      <c r="P43" s="116">
        <v>101.36</v>
      </c>
      <c r="Q43" s="116">
        <v>52.491999999999997</v>
      </c>
      <c r="R43" s="116">
        <v>301.13</v>
      </c>
      <c r="S43" s="116">
        <v>0.02</v>
      </c>
      <c r="T43" s="116">
        <v>4.41</v>
      </c>
      <c r="U43" s="116">
        <v>0.5</v>
      </c>
    </row>
    <row r="44" spans="2:21">
      <c r="B44" s="60" t="s">
        <v>333</v>
      </c>
      <c r="C44" s="89">
        <v>1141647</v>
      </c>
      <c r="D44" s="89" t="s">
        <v>149</v>
      </c>
      <c r="E44" s="89"/>
      <c r="F44" s="89">
        <v>1891</v>
      </c>
      <c r="G44" s="89" t="s">
        <v>164</v>
      </c>
      <c r="H44" s="89" t="s">
        <v>316</v>
      </c>
      <c r="I44" s="89" t="s">
        <v>293</v>
      </c>
      <c r="J44" s="100"/>
      <c r="K44" s="89">
        <v>2.5099999999999998</v>
      </c>
      <c r="L44" s="89" t="s">
        <v>174</v>
      </c>
      <c r="M44" s="116">
        <v>4</v>
      </c>
      <c r="N44" s="116">
        <v>2.5299999999999998</v>
      </c>
      <c r="O44" s="116">
        <v>110662.56</v>
      </c>
      <c r="P44" s="116">
        <v>102.28</v>
      </c>
      <c r="Q44" s="116">
        <v>0</v>
      </c>
      <c r="R44" s="116">
        <v>113.19</v>
      </c>
      <c r="S44" s="116">
        <v>0.02</v>
      </c>
      <c r="T44" s="116">
        <v>1.66</v>
      </c>
      <c r="U44" s="116">
        <v>0.19</v>
      </c>
    </row>
    <row r="45" spans="2:21">
      <c r="B45" s="60" t="s">
        <v>334</v>
      </c>
      <c r="C45" s="89">
        <v>1139476</v>
      </c>
      <c r="D45" s="89" t="s">
        <v>149</v>
      </c>
      <c r="E45" s="89"/>
      <c r="F45" s="89">
        <v>1515</v>
      </c>
      <c r="G45" s="89" t="s">
        <v>291</v>
      </c>
      <c r="H45" s="89" t="s">
        <v>335</v>
      </c>
      <c r="I45" s="89" t="s">
        <v>170</v>
      </c>
      <c r="J45" s="100"/>
      <c r="K45" s="89">
        <v>3.57</v>
      </c>
      <c r="L45" s="89" t="s">
        <v>174</v>
      </c>
      <c r="M45" s="116">
        <v>3.85</v>
      </c>
      <c r="N45" s="116">
        <v>2.41</v>
      </c>
      <c r="O45" s="116">
        <v>283180</v>
      </c>
      <c r="P45" s="116">
        <v>104.72</v>
      </c>
      <c r="Q45" s="116">
        <v>5.4509999999999996</v>
      </c>
      <c r="R45" s="116">
        <v>302</v>
      </c>
      <c r="S45" s="116">
        <v>0.13</v>
      </c>
      <c r="T45" s="116">
        <v>4.43</v>
      </c>
      <c r="U45" s="116">
        <v>0.5</v>
      </c>
    </row>
    <row r="46" spans="2:21">
      <c r="B46" s="60" t="s">
        <v>336</v>
      </c>
      <c r="C46" s="89">
        <v>2590388</v>
      </c>
      <c r="D46" s="89" t="s">
        <v>149</v>
      </c>
      <c r="E46" s="89"/>
      <c r="F46" s="89">
        <v>259</v>
      </c>
      <c r="G46" s="89" t="s">
        <v>309</v>
      </c>
      <c r="H46" s="89" t="s">
        <v>337</v>
      </c>
      <c r="I46" s="89" t="s">
        <v>293</v>
      </c>
      <c r="J46" s="100"/>
      <c r="K46" s="89">
        <v>3.91</v>
      </c>
      <c r="L46" s="89" t="s">
        <v>174</v>
      </c>
      <c r="M46" s="116">
        <v>5.9</v>
      </c>
      <c r="N46" s="116">
        <v>3.26</v>
      </c>
      <c r="O46" s="116">
        <v>223738</v>
      </c>
      <c r="P46" s="116">
        <v>109.81</v>
      </c>
      <c r="Q46" s="116">
        <v>6.6</v>
      </c>
      <c r="R46" s="116">
        <v>252.29</v>
      </c>
      <c r="S46" s="116">
        <v>0.03</v>
      </c>
      <c r="T46" s="116">
        <v>3.7</v>
      </c>
      <c r="U46" s="116">
        <v>0.42</v>
      </c>
    </row>
    <row r="47" spans="2:21">
      <c r="B47" s="59" t="s">
        <v>49</v>
      </c>
      <c r="C47" s="87"/>
      <c r="D47" s="87"/>
      <c r="E47" s="87"/>
      <c r="F47" s="87"/>
      <c r="G47" s="87"/>
      <c r="H47" s="87"/>
      <c r="I47" s="87"/>
      <c r="J47" s="96"/>
      <c r="K47" s="87">
        <v>4.26</v>
      </c>
      <c r="L47" s="87"/>
      <c r="M47" s="90"/>
      <c r="N47" s="90">
        <v>4.4000000000000004</v>
      </c>
      <c r="O47" s="90">
        <v>892500</v>
      </c>
      <c r="P47" s="90"/>
      <c r="Q47" s="90">
        <v>11.683</v>
      </c>
      <c r="R47" s="90">
        <v>885.81</v>
      </c>
      <c r="S47" s="90"/>
      <c r="T47" s="90"/>
      <c r="U47" s="90">
        <v>1.47</v>
      </c>
    </row>
    <row r="48" spans="2:21">
      <c r="B48" s="60" t="s">
        <v>338</v>
      </c>
      <c r="C48" s="89">
        <v>2320174</v>
      </c>
      <c r="D48" s="89" t="s">
        <v>149</v>
      </c>
      <c r="E48" s="89"/>
      <c r="F48" s="89">
        <v>232</v>
      </c>
      <c r="G48" s="89" t="s">
        <v>163</v>
      </c>
      <c r="H48" s="89" t="s">
        <v>292</v>
      </c>
      <c r="I48" s="89" t="s">
        <v>293</v>
      </c>
      <c r="J48" s="100"/>
      <c r="K48" s="89">
        <v>3.87</v>
      </c>
      <c r="L48" s="89" t="s">
        <v>174</v>
      </c>
      <c r="M48" s="116">
        <v>3.49</v>
      </c>
      <c r="N48" s="116">
        <v>4.67</v>
      </c>
      <c r="O48" s="116">
        <v>292500</v>
      </c>
      <c r="P48" s="116">
        <v>96.99</v>
      </c>
      <c r="Q48" s="116">
        <v>0</v>
      </c>
      <c r="R48" s="116">
        <v>283.7</v>
      </c>
      <c r="S48" s="116">
        <v>0.01</v>
      </c>
      <c r="T48" s="116">
        <v>4.16</v>
      </c>
      <c r="U48" s="116">
        <v>0.47</v>
      </c>
    </row>
    <row r="49" spans="2:21">
      <c r="B49" s="60" t="s">
        <v>339</v>
      </c>
      <c r="C49" s="89">
        <v>6270193</v>
      </c>
      <c r="D49" s="89" t="s">
        <v>149</v>
      </c>
      <c r="E49" s="89"/>
      <c r="F49" s="89">
        <v>627</v>
      </c>
      <c r="G49" s="89" t="s">
        <v>184</v>
      </c>
      <c r="H49" s="89" t="s">
        <v>340</v>
      </c>
      <c r="I49" s="89" t="s">
        <v>293</v>
      </c>
      <c r="J49" s="100"/>
      <c r="K49" s="89">
        <v>4.0199999999999996</v>
      </c>
      <c r="L49" s="89" t="s">
        <v>174</v>
      </c>
      <c r="M49" s="116">
        <v>3.85</v>
      </c>
      <c r="N49" s="116">
        <v>3.94</v>
      </c>
      <c r="O49" s="116">
        <v>300000</v>
      </c>
      <c r="P49" s="116">
        <v>100.39</v>
      </c>
      <c r="Q49" s="116">
        <v>5.8280000000000003</v>
      </c>
      <c r="R49" s="116">
        <v>307</v>
      </c>
      <c r="S49" s="116">
        <v>0.14000000000000001</v>
      </c>
      <c r="T49" s="116">
        <v>4.5</v>
      </c>
      <c r="U49" s="116">
        <v>0.51</v>
      </c>
    </row>
    <row r="50" spans="2:21">
      <c r="B50" s="60" t="s">
        <v>341</v>
      </c>
      <c r="C50" s="89">
        <v>1140417</v>
      </c>
      <c r="D50" s="89" t="s">
        <v>149</v>
      </c>
      <c r="E50" s="89"/>
      <c r="F50" s="89">
        <v>1390</v>
      </c>
      <c r="G50" s="89" t="s">
        <v>342</v>
      </c>
      <c r="H50" s="89" t="s">
        <v>316</v>
      </c>
      <c r="I50" s="89" t="s">
        <v>293</v>
      </c>
      <c r="J50" s="100"/>
      <c r="K50" s="89">
        <v>4.88</v>
      </c>
      <c r="L50" s="89" t="s">
        <v>174</v>
      </c>
      <c r="M50" s="116">
        <v>3.9</v>
      </c>
      <c r="N50" s="116">
        <v>4.63</v>
      </c>
      <c r="O50" s="116">
        <v>300000</v>
      </c>
      <c r="P50" s="116">
        <v>96.42</v>
      </c>
      <c r="Q50" s="116">
        <v>5.8550000000000004</v>
      </c>
      <c r="R50" s="116">
        <v>295.12</v>
      </c>
      <c r="S50" s="116">
        <v>0.15</v>
      </c>
      <c r="T50" s="116">
        <v>4.33</v>
      </c>
      <c r="U50" s="116">
        <v>0.49</v>
      </c>
    </row>
    <row r="51" spans="2:21">
      <c r="B51" s="59" t="s">
        <v>32</v>
      </c>
      <c r="C51" s="87"/>
      <c r="D51" s="87"/>
      <c r="E51" s="87"/>
      <c r="F51" s="87"/>
      <c r="G51" s="87"/>
      <c r="H51" s="87"/>
      <c r="I51" s="87"/>
      <c r="J51" s="96"/>
      <c r="K51" s="87"/>
      <c r="L51" s="87"/>
      <c r="M51" s="90"/>
      <c r="N51" s="90"/>
      <c r="O51" s="90"/>
      <c r="P51" s="90"/>
      <c r="Q51" s="90"/>
      <c r="R51" s="90"/>
      <c r="S51" s="90"/>
      <c r="T51" s="90"/>
      <c r="U51" s="90"/>
    </row>
    <row r="52" spans="2:21">
      <c r="B52" s="60" t="s">
        <v>266</v>
      </c>
      <c r="C52" s="89"/>
      <c r="D52" s="89"/>
      <c r="E52" s="89"/>
      <c r="F52" s="89"/>
      <c r="G52" s="89"/>
      <c r="H52" s="89"/>
      <c r="I52" s="89"/>
      <c r="J52" s="100"/>
      <c r="K52" s="89"/>
      <c r="L52" s="89"/>
      <c r="M52" s="116"/>
      <c r="N52" s="116"/>
      <c r="O52" s="116"/>
      <c r="P52" s="116"/>
      <c r="Q52" s="116"/>
      <c r="R52" s="116"/>
      <c r="S52" s="116"/>
      <c r="T52" s="116">
        <v>0</v>
      </c>
      <c r="U52" s="116"/>
    </row>
    <row r="53" spans="2:21">
      <c r="B53" s="59" t="s">
        <v>240</v>
      </c>
      <c r="C53" s="87"/>
      <c r="D53" s="87"/>
      <c r="E53" s="87"/>
      <c r="F53" s="87"/>
      <c r="G53" s="87"/>
      <c r="H53" s="87"/>
      <c r="I53" s="87"/>
      <c r="J53" s="96"/>
      <c r="K53" s="87">
        <v>1.58</v>
      </c>
      <c r="L53" s="87"/>
      <c r="M53" s="90"/>
      <c r="N53" s="90">
        <v>1.45</v>
      </c>
      <c r="O53" s="90">
        <v>129000</v>
      </c>
      <c r="P53" s="90"/>
      <c r="Q53" s="90"/>
      <c r="R53" s="90">
        <v>531.33000000000004</v>
      </c>
      <c r="S53" s="90"/>
      <c r="T53" s="90"/>
      <c r="U53" s="90">
        <v>0.88</v>
      </c>
    </row>
    <row r="54" spans="2:21">
      <c r="B54" s="59" t="s">
        <v>78</v>
      </c>
      <c r="C54" s="87"/>
      <c r="D54" s="87"/>
      <c r="E54" s="87"/>
      <c r="F54" s="87"/>
      <c r="G54" s="87"/>
      <c r="H54" s="87"/>
      <c r="I54" s="87"/>
      <c r="J54" s="96"/>
      <c r="K54" s="87">
        <v>1.58</v>
      </c>
      <c r="L54" s="87"/>
      <c r="M54" s="90"/>
      <c r="N54" s="90">
        <v>1.45</v>
      </c>
      <c r="O54" s="90">
        <v>129000</v>
      </c>
      <c r="P54" s="90"/>
      <c r="Q54" s="90"/>
      <c r="R54" s="90">
        <v>531.33000000000004</v>
      </c>
      <c r="S54" s="90"/>
      <c r="T54" s="90"/>
      <c r="U54" s="90">
        <v>0.88</v>
      </c>
    </row>
    <row r="55" spans="2:21">
      <c r="B55" s="60" t="s">
        <v>343</v>
      </c>
      <c r="C55" s="89" t="s">
        <v>344</v>
      </c>
      <c r="D55" s="89" t="s">
        <v>26</v>
      </c>
      <c r="E55" s="89" t="s">
        <v>543</v>
      </c>
      <c r="F55" s="89">
        <v>600</v>
      </c>
      <c r="G55" s="89" t="s">
        <v>544</v>
      </c>
      <c r="H55" s="89" t="s">
        <v>346</v>
      </c>
      <c r="I55" s="89" t="s">
        <v>347</v>
      </c>
      <c r="J55" s="100"/>
      <c r="K55" s="89">
        <v>1.58</v>
      </c>
      <c r="L55" s="89" t="s">
        <v>173</v>
      </c>
      <c r="M55" s="116">
        <v>9.375</v>
      </c>
      <c r="N55" s="116">
        <v>1.45</v>
      </c>
      <c r="O55" s="116">
        <v>129000</v>
      </c>
      <c r="P55" s="116">
        <v>112.87479</v>
      </c>
      <c r="Q55" s="116">
        <v>0</v>
      </c>
      <c r="R55" s="116">
        <v>531.33000000000004</v>
      </c>
      <c r="S55" s="116">
        <v>0</v>
      </c>
      <c r="T55" s="116">
        <v>7.79</v>
      </c>
      <c r="U55" s="116">
        <v>0.88</v>
      </c>
    </row>
    <row r="56" spans="2:21">
      <c r="B56" s="59" t="s">
        <v>77</v>
      </c>
      <c r="C56" s="87"/>
      <c r="D56" s="87"/>
      <c r="E56" s="87"/>
      <c r="F56" s="87"/>
      <c r="G56" s="87"/>
      <c r="H56" s="87"/>
      <c r="I56" s="87"/>
      <c r="J56" s="96"/>
      <c r="K56" s="87"/>
      <c r="L56" s="87"/>
      <c r="M56" s="90"/>
      <c r="N56" s="90"/>
      <c r="O56" s="90"/>
      <c r="P56" s="90"/>
      <c r="Q56" s="90"/>
      <c r="R56" s="90"/>
      <c r="S56" s="90"/>
      <c r="T56" s="90"/>
      <c r="U56" s="90"/>
    </row>
    <row r="57" spans="2:21">
      <c r="B57" s="115" t="s">
        <v>266</v>
      </c>
      <c r="C57" s="89"/>
      <c r="D57" s="89"/>
      <c r="E57" s="89"/>
      <c r="F57" s="89"/>
      <c r="G57" s="89"/>
      <c r="H57" s="89"/>
      <c r="I57" s="89"/>
      <c r="J57" s="100"/>
      <c r="K57" s="89"/>
      <c r="L57" s="89"/>
      <c r="M57" s="116"/>
      <c r="N57" s="116"/>
      <c r="O57" s="116"/>
      <c r="P57" s="116"/>
      <c r="Q57" s="116"/>
      <c r="R57" s="116"/>
      <c r="S57" s="116"/>
      <c r="T57" s="116">
        <v>0</v>
      </c>
      <c r="U57" s="116"/>
    </row>
    <row r="58" spans="2:21">
      <c r="B58" s="113" t="s">
        <v>258</v>
      </c>
      <c r="C58" s="1"/>
      <c r="D58" s="1"/>
      <c r="E58" s="1"/>
      <c r="F58" s="1"/>
    </row>
    <row r="59" spans="2:21">
      <c r="B59" s="113" t="s">
        <v>140</v>
      </c>
      <c r="C59" s="1"/>
      <c r="D59" s="1"/>
      <c r="E59" s="1"/>
      <c r="F59" s="1"/>
    </row>
    <row r="60" spans="2:21">
      <c r="B60" s="113" t="s">
        <v>254</v>
      </c>
      <c r="C60" s="1"/>
      <c r="D60" s="1"/>
      <c r="E60" s="1"/>
      <c r="F60" s="1"/>
    </row>
    <row r="61" spans="2:21">
      <c r="B61" s="113" t="s">
        <v>255</v>
      </c>
      <c r="C61" s="1"/>
      <c r="D61" s="1"/>
      <c r="E61" s="1"/>
      <c r="F61" s="1"/>
    </row>
    <row r="62" spans="2:21">
      <c r="B62" s="112" t="s">
        <v>256</v>
      </c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54 E56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4 G56:G555">
      <formula1>$BK$7:$BK$29</formula1>
    </dataValidation>
    <dataValidation allowBlank="1" showInputMessage="1" showErrorMessage="1" sqref="B60 B62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zoomScale="70" zoomScaleNormal="70" workbookViewId="0">
      <selection activeCell="A21" sqref="A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" style="2" customWidth="1"/>
    <col min="4" max="4" width="15.28515625" style="2" customWidth="1"/>
    <col min="5" max="5" width="18.28515625" style="2" bestFit="1" customWidth="1"/>
    <col min="6" max="6" width="10.85546875" style="2" customWidth="1"/>
    <col min="7" max="7" width="27.42578125" style="2" bestFit="1" customWidth="1"/>
    <col min="8" max="8" width="21.42578125" style="1" customWidth="1"/>
    <col min="9" max="9" width="19.140625" style="1" customWidth="1"/>
    <col min="10" max="10" width="15.5703125" style="1" customWidth="1"/>
    <col min="11" max="11" width="13.85546875" style="1" customWidth="1"/>
    <col min="12" max="12" width="15.42578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143</v>
      </c>
      <c r="C8" s="25" t="s">
        <v>46</v>
      </c>
      <c r="D8" s="76" t="s">
        <v>148</v>
      </c>
      <c r="E8" s="48" t="s">
        <v>226</v>
      </c>
      <c r="F8" s="48" t="s">
        <v>145</v>
      </c>
      <c r="G8" s="77" t="s">
        <v>79</v>
      </c>
      <c r="H8" s="25" t="s">
        <v>129</v>
      </c>
      <c r="I8" s="25" t="s">
        <v>257</v>
      </c>
      <c r="J8" s="13" t="s">
        <v>253</v>
      </c>
      <c r="K8" s="13" t="s">
        <v>263</v>
      </c>
      <c r="L8" s="13" t="s">
        <v>73</v>
      </c>
      <c r="M8" s="13" t="s">
        <v>67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74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28</v>
      </c>
      <c r="C11" s="85"/>
      <c r="D11" s="85"/>
      <c r="E11" s="85"/>
      <c r="F11" s="85"/>
      <c r="G11" s="85"/>
      <c r="H11" s="85"/>
      <c r="I11" s="83">
        <v>191117.14</v>
      </c>
      <c r="J11" s="83"/>
      <c r="K11" s="83">
        <v>2.887</v>
      </c>
      <c r="L11" s="83">
        <v>15498.38</v>
      </c>
      <c r="M11" s="83"/>
      <c r="N11" s="83"/>
      <c r="O11" s="83">
        <v>25.77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151739.18</v>
      </c>
      <c r="J12" s="90"/>
      <c r="K12" s="90">
        <v>1.0329999999999999</v>
      </c>
      <c r="L12" s="90">
        <v>3258.4</v>
      </c>
      <c r="M12" s="90"/>
      <c r="N12" s="90"/>
      <c r="O12" s="90">
        <v>5.4</v>
      </c>
    </row>
    <row r="13" spans="2:62" customFormat="1" ht="15.75">
      <c r="B13" s="59" t="s">
        <v>552</v>
      </c>
      <c r="C13" s="87"/>
      <c r="D13" s="87"/>
      <c r="E13" s="87"/>
      <c r="F13" s="87"/>
      <c r="G13" s="87"/>
      <c r="H13" s="87"/>
      <c r="I13" s="90">
        <f>SUM(I14:I22)</f>
        <v>54770.22</v>
      </c>
      <c r="J13" s="90"/>
      <c r="K13" s="90">
        <v>1.0329999999999999</v>
      </c>
      <c r="L13" s="90">
        <f>SUM(L14:L22)</f>
        <v>2161.46</v>
      </c>
      <c r="M13" s="90"/>
      <c r="N13" s="90"/>
      <c r="O13" s="90">
        <f>SUM(O14:O22)</f>
        <v>3.59</v>
      </c>
    </row>
    <row r="14" spans="2:62" customFormat="1" ht="15.75">
      <c r="B14" s="60" t="s">
        <v>348</v>
      </c>
      <c r="C14" s="89">
        <v>585018</v>
      </c>
      <c r="D14" s="89" t="s">
        <v>149</v>
      </c>
      <c r="E14" s="89"/>
      <c r="F14" s="89">
        <v>585</v>
      </c>
      <c r="G14" s="89" t="s">
        <v>304</v>
      </c>
      <c r="H14" s="89" t="s">
        <v>174</v>
      </c>
      <c r="I14" s="116">
        <v>5566</v>
      </c>
      <c r="J14" s="116">
        <v>2741</v>
      </c>
      <c r="K14" s="116">
        <v>0</v>
      </c>
      <c r="L14" s="116">
        <v>152.56</v>
      </c>
      <c r="M14" s="116">
        <v>0</v>
      </c>
      <c r="N14" s="116">
        <v>0.98</v>
      </c>
      <c r="O14" s="116">
        <v>0.25</v>
      </c>
    </row>
    <row r="15" spans="2:62" customFormat="1" ht="15.75">
      <c r="B15" s="60" t="s">
        <v>349</v>
      </c>
      <c r="C15" s="89">
        <v>1081124</v>
      </c>
      <c r="D15" s="89" t="s">
        <v>149</v>
      </c>
      <c r="E15" s="89"/>
      <c r="F15" s="89">
        <v>1040</v>
      </c>
      <c r="G15" s="89" t="s">
        <v>350</v>
      </c>
      <c r="H15" s="89" t="s">
        <v>174</v>
      </c>
      <c r="I15" s="116">
        <v>643.12</v>
      </c>
      <c r="J15" s="116">
        <v>42930</v>
      </c>
      <c r="K15" s="116">
        <v>1.0329999999999999</v>
      </c>
      <c r="L15" s="116">
        <v>277.12</v>
      </c>
      <c r="M15" s="116">
        <v>0</v>
      </c>
      <c r="N15" s="116">
        <v>1.79</v>
      </c>
      <c r="O15" s="116">
        <v>0.46</v>
      </c>
    </row>
    <row r="16" spans="2:62" customFormat="1" ht="15.75">
      <c r="B16" s="60" t="s">
        <v>351</v>
      </c>
      <c r="C16" s="89">
        <v>475020</v>
      </c>
      <c r="D16" s="89" t="s">
        <v>149</v>
      </c>
      <c r="E16" s="89"/>
      <c r="F16" s="89">
        <v>475</v>
      </c>
      <c r="G16" s="89" t="s">
        <v>163</v>
      </c>
      <c r="H16" s="89" t="s">
        <v>174</v>
      </c>
      <c r="I16" s="116">
        <v>9834.36</v>
      </c>
      <c r="J16" s="116">
        <v>916</v>
      </c>
      <c r="K16" s="116">
        <v>0</v>
      </c>
      <c r="L16" s="116">
        <v>90.08</v>
      </c>
      <c r="M16" s="116">
        <v>0</v>
      </c>
      <c r="N16" s="116">
        <v>0.57999999999999996</v>
      </c>
      <c r="O16" s="116">
        <v>0.15</v>
      </c>
    </row>
    <row r="17" spans="2:15" customFormat="1" ht="15.75">
      <c r="B17" s="60" t="s">
        <v>352</v>
      </c>
      <c r="C17" s="89">
        <v>281014</v>
      </c>
      <c r="D17" s="89" t="s">
        <v>149</v>
      </c>
      <c r="E17" s="89"/>
      <c r="F17" s="89">
        <v>281</v>
      </c>
      <c r="G17" s="89" t="s">
        <v>299</v>
      </c>
      <c r="H17" s="89" t="s">
        <v>174</v>
      </c>
      <c r="I17" s="116">
        <v>15439</v>
      </c>
      <c r="J17" s="116">
        <v>1670</v>
      </c>
      <c r="K17" s="116">
        <v>0</v>
      </c>
      <c r="L17" s="116">
        <v>257.83</v>
      </c>
      <c r="M17" s="116">
        <v>0</v>
      </c>
      <c r="N17" s="116">
        <v>1.66</v>
      </c>
      <c r="O17" s="116">
        <v>0.43</v>
      </c>
    </row>
    <row r="18" spans="2:15" customFormat="1" ht="15.75">
      <c r="B18" s="60" t="s">
        <v>353</v>
      </c>
      <c r="C18" s="89">
        <v>1097278</v>
      </c>
      <c r="D18" s="89" t="s">
        <v>149</v>
      </c>
      <c r="E18" s="89"/>
      <c r="F18" s="89">
        <v>1328</v>
      </c>
      <c r="G18" s="89" t="s">
        <v>291</v>
      </c>
      <c r="H18" s="89" t="s">
        <v>174</v>
      </c>
      <c r="I18" s="116">
        <v>12521.6</v>
      </c>
      <c r="J18" s="116">
        <v>1830</v>
      </c>
      <c r="K18" s="116">
        <v>0</v>
      </c>
      <c r="L18" s="116">
        <v>229.15</v>
      </c>
      <c r="M18" s="116">
        <v>0</v>
      </c>
      <c r="N18" s="116">
        <v>1.48</v>
      </c>
      <c r="O18" s="116">
        <v>0.38</v>
      </c>
    </row>
    <row r="19" spans="2:15" customFormat="1" ht="15.75">
      <c r="B19" s="60" t="s">
        <v>354</v>
      </c>
      <c r="C19" s="89">
        <v>629014</v>
      </c>
      <c r="D19" s="89" t="s">
        <v>149</v>
      </c>
      <c r="E19" s="89"/>
      <c r="F19" s="89">
        <v>629</v>
      </c>
      <c r="G19" s="89" t="s">
        <v>355</v>
      </c>
      <c r="H19" s="89" t="s">
        <v>174</v>
      </c>
      <c r="I19" s="116">
        <v>4089.36</v>
      </c>
      <c r="J19" s="116">
        <v>8683</v>
      </c>
      <c r="K19" s="116">
        <v>0</v>
      </c>
      <c r="L19" s="116">
        <v>355.08</v>
      </c>
      <c r="M19" s="116">
        <v>0</v>
      </c>
      <c r="N19" s="116">
        <v>2.29</v>
      </c>
      <c r="O19" s="116">
        <v>0.59</v>
      </c>
    </row>
    <row r="20" spans="2:15" customFormat="1" ht="15.75">
      <c r="B20" s="60" t="s">
        <v>356</v>
      </c>
      <c r="C20" s="89">
        <v>1130699</v>
      </c>
      <c r="D20" s="89" t="s">
        <v>149</v>
      </c>
      <c r="E20" s="89"/>
      <c r="F20" s="89">
        <v>1233</v>
      </c>
      <c r="G20" s="89" t="s">
        <v>355</v>
      </c>
      <c r="H20" s="89" t="s">
        <v>174</v>
      </c>
      <c r="I20" s="116">
        <v>841.42</v>
      </c>
      <c r="J20" s="116">
        <v>26790</v>
      </c>
      <c r="K20" s="116">
        <v>0</v>
      </c>
      <c r="L20" s="116">
        <v>225.42</v>
      </c>
      <c r="M20" s="116">
        <v>0</v>
      </c>
      <c r="N20" s="116">
        <v>1.45</v>
      </c>
      <c r="O20" s="116">
        <v>0.38</v>
      </c>
    </row>
    <row r="21" spans="2:15" customFormat="1" ht="15.75">
      <c r="B21" s="60" t="s">
        <v>358</v>
      </c>
      <c r="C21" s="89">
        <v>777037</v>
      </c>
      <c r="D21" s="89" t="s">
        <v>149</v>
      </c>
      <c r="E21" s="89"/>
      <c r="F21" s="89">
        <v>777</v>
      </c>
      <c r="G21" s="89" t="s">
        <v>164</v>
      </c>
      <c r="H21" s="89" t="s">
        <v>174</v>
      </c>
      <c r="I21" s="116">
        <v>4587</v>
      </c>
      <c r="J21" s="116">
        <v>2242</v>
      </c>
      <c r="K21" s="116">
        <v>0</v>
      </c>
      <c r="L21" s="116">
        <v>102.84</v>
      </c>
      <c r="M21" s="116">
        <v>0</v>
      </c>
      <c r="N21" s="116">
        <v>0.66</v>
      </c>
      <c r="O21" s="116">
        <v>0.17</v>
      </c>
    </row>
    <row r="22" spans="2:15" customFormat="1" ht="15.75">
      <c r="B22" s="60" t="s">
        <v>357</v>
      </c>
      <c r="C22" s="89">
        <v>273011</v>
      </c>
      <c r="D22" s="89" t="s">
        <v>149</v>
      </c>
      <c r="E22" s="89"/>
      <c r="F22" s="89">
        <v>273</v>
      </c>
      <c r="G22" s="89" t="s">
        <v>188</v>
      </c>
      <c r="H22" s="89" t="s">
        <v>174</v>
      </c>
      <c r="I22" s="116">
        <v>1248.3599999999999</v>
      </c>
      <c r="J22" s="116">
        <v>37760</v>
      </c>
      <c r="K22" s="116">
        <v>0</v>
      </c>
      <c r="L22" s="116">
        <v>471.38</v>
      </c>
      <c r="M22" s="116">
        <v>0</v>
      </c>
      <c r="N22" s="116">
        <v>3.04</v>
      </c>
      <c r="O22" s="116">
        <v>0.78</v>
      </c>
    </row>
    <row r="23" spans="2:15" customFormat="1" ht="15.75">
      <c r="B23" s="59" t="s">
        <v>553</v>
      </c>
      <c r="C23" s="87"/>
      <c r="D23" s="87"/>
      <c r="E23" s="87"/>
      <c r="F23" s="87"/>
      <c r="G23" s="87"/>
      <c r="H23" s="87"/>
      <c r="I23" s="90">
        <f>SUM(I24:I26)</f>
        <v>96968.959999999992</v>
      </c>
      <c r="J23" s="90"/>
      <c r="K23" s="90"/>
      <c r="L23" s="90">
        <f>SUM(L24:L26)</f>
        <v>1096.93</v>
      </c>
      <c r="M23" s="90"/>
      <c r="N23" s="90"/>
      <c r="O23" s="90">
        <f>SUM(O24:O26)</f>
        <v>1.82</v>
      </c>
    </row>
    <row r="24" spans="2:15" customFormat="1" ht="15.75">
      <c r="B24" s="60" t="s">
        <v>359</v>
      </c>
      <c r="C24" s="89">
        <v>1133875</v>
      </c>
      <c r="D24" s="89" t="s">
        <v>149</v>
      </c>
      <c r="E24" s="89"/>
      <c r="F24" s="89">
        <v>1633</v>
      </c>
      <c r="G24" s="89" t="s">
        <v>360</v>
      </c>
      <c r="H24" s="89" t="s">
        <v>174</v>
      </c>
      <c r="I24" s="116">
        <v>16981</v>
      </c>
      <c r="J24" s="116">
        <v>1065</v>
      </c>
      <c r="K24" s="116">
        <v>0</v>
      </c>
      <c r="L24" s="116">
        <v>180.85</v>
      </c>
      <c r="M24" s="116">
        <v>0</v>
      </c>
      <c r="N24" s="116">
        <v>1.17</v>
      </c>
      <c r="O24" s="116">
        <v>0.3</v>
      </c>
    </row>
    <row r="25" spans="2:15" customFormat="1" ht="15.75">
      <c r="B25" s="60" t="s">
        <v>361</v>
      </c>
      <c r="C25" s="89">
        <v>226019</v>
      </c>
      <c r="D25" s="89" t="s">
        <v>149</v>
      </c>
      <c r="E25" s="89"/>
      <c r="F25" s="89">
        <v>226</v>
      </c>
      <c r="G25" s="89" t="s">
        <v>291</v>
      </c>
      <c r="H25" s="89" t="s">
        <v>174</v>
      </c>
      <c r="I25" s="116">
        <v>24798</v>
      </c>
      <c r="J25" s="116">
        <v>467.1</v>
      </c>
      <c r="K25" s="116">
        <v>0</v>
      </c>
      <c r="L25" s="116">
        <v>115.83</v>
      </c>
      <c r="M25" s="116">
        <v>0.01</v>
      </c>
      <c r="N25" s="116">
        <v>0.75</v>
      </c>
      <c r="O25" s="116">
        <v>0.19</v>
      </c>
    </row>
    <row r="26" spans="2:15" customFormat="1" ht="15.75">
      <c r="B26" s="60" t="s">
        <v>362</v>
      </c>
      <c r="C26" s="89">
        <v>1098920</v>
      </c>
      <c r="D26" s="89" t="s">
        <v>149</v>
      </c>
      <c r="E26" s="89"/>
      <c r="F26" s="89">
        <v>2384</v>
      </c>
      <c r="G26" s="89" t="s">
        <v>291</v>
      </c>
      <c r="H26" s="89" t="s">
        <v>174</v>
      </c>
      <c r="I26" s="116">
        <v>55189.96</v>
      </c>
      <c r="J26" s="116">
        <v>1450</v>
      </c>
      <c r="K26" s="116">
        <v>0</v>
      </c>
      <c r="L26" s="116">
        <v>800.25</v>
      </c>
      <c r="M26" s="116">
        <v>0.03</v>
      </c>
      <c r="N26" s="116">
        <v>5.16</v>
      </c>
      <c r="O26" s="116">
        <v>1.33</v>
      </c>
    </row>
    <row r="27" spans="2:15" customFormat="1" ht="15.75">
      <c r="B27" s="59" t="s">
        <v>27</v>
      </c>
      <c r="C27" s="87"/>
      <c r="D27" s="87"/>
      <c r="E27" s="87"/>
      <c r="F27" s="87"/>
      <c r="G27" s="87"/>
      <c r="H27" s="87"/>
      <c r="I27" s="90"/>
      <c r="J27" s="90"/>
      <c r="K27" s="90"/>
      <c r="L27" s="90"/>
      <c r="M27" s="90"/>
      <c r="N27" s="90"/>
      <c r="O27" s="90"/>
    </row>
    <row r="28" spans="2:15" customFormat="1" ht="15.75">
      <c r="B28" s="60" t="s">
        <v>266</v>
      </c>
      <c r="C28" s="89"/>
      <c r="D28" s="89"/>
      <c r="E28" s="89"/>
      <c r="F28" s="89"/>
      <c r="G28" s="89"/>
      <c r="H28" s="89"/>
      <c r="I28" s="116"/>
      <c r="J28" s="116"/>
      <c r="K28" s="116"/>
      <c r="L28" s="116"/>
      <c r="M28" s="116"/>
      <c r="N28" s="116">
        <v>0</v>
      </c>
      <c r="O28" s="116"/>
    </row>
    <row r="29" spans="2:15" customFormat="1" ht="15.75">
      <c r="B29" s="59" t="s">
        <v>68</v>
      </c>
      <c r="C29" s="87"/>
      <c r="D29" s="87"/>
      <c r="E29" s="87"/>
      <c r="F29" s="87"/>
      <c r="G29" s="87"/>
      <c r="H29" s="87"/>
      <c r="I29" s="90"/>
      <c r="J29" s="90"/>
      <c r="K29" s="90"/>
      <c r="L29" s="90"/>
      <c r="M29" s="90"/>
      <c r="N29" s="90"/>
      <c r="O29" s="90"/>
    </row>
    <row r="30" spans="2:15" customFormat="1" ht="15.75">
      <c r="B30" s="60" t="s">
        <v>266</v>
      </c>
      <c r="C30" s="89"/>
      <c r="D30" s="89"/>
      <c r="E30" s="89"/>
      <c r="F30" s="89"/>
      <c r="G30" s="89"/>
      <c r="H30" s="89"/>
      <c r="I30" s="116"/>
      <c r="J30" s="116"/>
      <c r="K30" s="116"/>
      <c r="L30" s="116"/>
      <c r="M30" s="116"/>
      <c r="N30" s="116">
        <v>0</v>
      </c>
      <c r="O30" s="116"/>
    </row>
    <row r="31" spans="2:15" customFormat="1" ht="15.75">
      <c r="B31" s="60" t="s">
        <v>266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59" t="s">
        <v>240</v>
      </c>
      <c r="C33" s="87"/>
      <c r="D33" s="87"/>
      <c r="E33" s="87"/>
      <c r="F33" s="87"/>
      <c r="G33" s="87"/>
      <c r="H33" s="87"/>
      <c r="I33" s="90">
        <v>39377.96</v>
      </c>
      <c r="J33" s="90"/>
      <c r="K33" s="90">
        <v>1.8540000000000001</v>
      </c>
      <c r="L33" s="90">
        <v>12239.98</v>
      </c>
      <c r="M33" s="90"/>
      <c r="N33" s="90"/>
      <c r="O33" s="90">
        <v>20.36</v>
      </c>
    </row>
    <row r="34" spans="2:15" customFormat="1" ht="15.75">
      <c r="B34" s="59" t="s">
        <v>78</v>
      </c>
      <c r="C34" s="87"/>
      <c r="D34" s="87"/>
      <c r="E34" s="87"/>
      <c r="F34" s="87"/>
      <c r="G34" s="87"/>
      <c r="H34" s="87"/>
      <c r="I34" s="90">
        <v>5235.9399999999996</v>
      </c>
      <c r="J34" s="90"/>
      <c r="K34" s="90"/>
      <c r="L34" s="90">
        <v>890.9</v>
      </c>
      <c r="M34" s="90"/>
      <c r="N34" s="90"/>
      <c r="O34" s="90">
        <v>1.48</v>
      </c>
    </row>
    <row r="35" spans="2:15" customFormat="1" ht="15.75">
      <c r="B35" s="60" t="s">
        <v>363</v>
      </c>
      <c r="C35" s="89" t="s">
        <v>364</v>
      </c>
      <c r="D35" s="89" t="s">
        <v>365</v>
      </c>
      <c r="E35" s="89" t="s">
        <v>345</v>
      </c>
      <c r="F35" s="89"/>
      <c r="G35" s="89" t="s">
        <v>366</v>
      </c>
      <c r="H35" s="89" t="s">
        <v>173</v>
      </c>
      <c r="I35" s="116">
        <v>3683.34</v>
      </c>
      <c r="J35" s="116">
        <v>2471</v>
      </c>
      <c r="K35" s="116">
        <v>0</v>
      </c>
      <c r="L35" s="116">
        <v>332.12</v>
      </c>
      <c r="M35" s="116">
        <v>0</v>
      </c>
      <c r="N35" s="116">
        <v>2.14</v>
      </c>
      <c r="O35" s="116">
        <v>0.55000000000000004</v>
      </c>
    </row>
    <row r="36" spans="2:15">
      <c r="B36" s="60" t="s">
        <v>367</v>
      </c>
      <c r="C36" s="89" t="s">
        <v>368</v>
      </c>
      <c r="D36" s="89" t="s">
        <v>369</v>
      </c>
      <c r="E36" s="89" t="s">
        <v>345</v>
      </c>
      <c r="F36" s="89"/>
      <c r="G36" s="89" t="s">
        <v>370</v>
      </c>
      <c r="H36" s="89" t="s">
        <v>173</v>
      </c>
      <c r="I36" s="116">
        <v>1552.6</v>
      </c>
      <c r="J36" s="116">
        <v>9863</v>
      </c>
      <c r="K36" s="116">
        <v>0</v>
      </c>
      <c r="L36" s="116">
        <v>558.78</v>
      </c>
      <c r="M36" s="116">
        <v>0</v>
      </c>
      <c r="N36" s="116">
        <v>3.61</v>
      </c>
      <c r="O36" s="116">
        <v>0.93</v>
      </c>
    </row>
    <row r="37" spans="2:15">
      <c r="B37" s="59" t="s">
        <v>77</v>
      </c>
      <c r="C37" s="87"/>
      <c r="D37" s="87"/>
      <c r="E37" s="87"/>
      <c r="F37" s="87"/>
      <c r="G37" s="87"/>
      <c r="H37" s="87"/>
      <c r="I37" s="90">
        <v>34142.019999999997</v>
      </c>
      <c r="J37" s="90"/>
      <c r="K37" s="90">
        <v>1.8540000000000001</v>
      </c>
      <c r="L37" s="90">
        <v>11349.08</v>
      </c>
      <c r="M37" s="90"/>
      <c r="N37" s="90"/>
      <c r="O37" s="90">
        <v>18.88</v>
      </c>
    </row>
    <row r="38" spans="2:15">
      <c r="B38" s="60" t="s">
        <v>371</v>
      </c>
      <c r="C38" s="89" t="s">
        <v>372</v>
      </c>
      <c r="D38" s="89" t="s">
        <v>365</v>
      </c>
      <c r="E38" s="89" t="s">
        <v>345</v>
      </c>
      <c r="F38" s="89"/>
      <c r="G38" s="89" t="s">
        <v>373</v>
      </c>
      <c r="H38" s="89" t="s">
        <v>173</v>
      </c>
      <c r="I38" s="116">
        <v>295</v>
      </c>
      <c r="J38" s="116">
        <v>22342</v>
      </c>
      <c r="K38" s="116">
        <v>0</v>
      </c>
      <c r="L38" s="116">
        <v>240.5</v>
      </c>
      <c r="M38" s="116">
        <v>0</v>
      </c>
      <c r="N38" s="116">
        <v>1.55</v>
      </c>
      <c r="O38" s="116">
        <v>0.4</v>
      </c>
    </row>
    <row r="39" spans="2:15">
      <c r="B39" s="60" t="s">
        <v>374</v>
      </c>
      <c r="C39" s="89" t="s">
        <v>375</v>
      </c>
      <c r="D39" s="89" t="s">
        <v>365</v>
      </c>
      <c r="E39" s="89" t="s">
        <v>345</v>
      </c>
      <c r="F39" s="89"/>
      <c r="G39" s="89" t="s">
        <v>373</v>
      </c>
      <c r="H39" s="89" t="s">
        <v>173</v>
      </c>
      <c r="I39" s="116">
        <v>549</v>
      </c>
      <c r="J39" s="116">
        <v>5363</v>
      </c>
      <c r="K39" s="116">
        <v>0</v>
      </c>
      <c r="L39" s="116">
        <v>107.44</v>
      </c>
      <c r="M39" s="116">
        <v>0</v>
      </c>
      <c r="N39" s="116">
        <v>0.69</v>
      </c>
      <c r="O39" s="116">
        <v>0.18</v>
      </c>
    </row>
    <row r="40" spans="2:15">
      <c r="B40" s="60" t="s">
        <v>376</v>
      </c>
      <c r="C40" s="89" t="s">
        <v>377</v>
      </c>
      <c r="D40" s="89" t="s">
        <v>365</v>
      </c>
      <c r="E40" s="89" t="s">
        <v>345</v>
      </c>
      <c r="F40" s="89"/>
      <c r="G40" s="89" t="s">
        <v>378</v>
      </c>
      <c r="H40" s="89" t="s">
        <v>173</v>
      </c>
      <c r="I40" s="116">
        <v>524</v>
      </c>
      <c r="J40" s="116">
        <v>33465</v>
      </c>
      <c r="K40" s="116">
        <v>0</v>
      </c>
      <c r="L40" s="116">
        <v>639.88</v>
      </c>
      <c r="M40" s="116">
        <v>0</v>
      </c>
      <c r="N40" s="116">
        <v>4.13</v>
      </c>
      <c r="O40" s="116">
        <v>1.06</v>
      </c>
    </row>
    <row r="41" spans="2:15">
      <c r="B41" s="60" t="s">
        <v>379</v>
      </c>
      <c r="C41" s="89" t="s">
        <v>545</v>
      </c>
      <c r="D41" s="89" t="s">
        <v>369</v>
      </c>
      <c r="E41" s="89" t="s">
        <v>345</v>
      </c>
      <c r="F41" s="89"/>
      <c r="G41" s="89" t="s">
        <v>380</v>
      </c>
      <c r="H41" s="89" t="s">
        <v>173</v>
      </c>
      <c r="I41" s="116">
        <v>285</v>
      </c>
      <c r="J41" s="116">
        <v>4854</v>
      </c>
      <c r="K41" s="116">
        <v>0</v>
      </c>
      <c r="L41" s="116">
        <v>50.48</v>
      </c>
      <c r="M41" s="116">
        <v>0.01</v>
      </c>
      <c r="N41" s="116">
        <v>0.33</v>
      </c>
      <c r="O41" s="116">
        <v>0.08</v>
      </c>
    </row>
    <row r="42" spans="2:15">
      <c r="B42" s="60" t="s">
        <v>381</v>
      </c>
      <c r="C42" s="89" t="s">
        <v>382</v>
      </c>
      <c r="D42" s="89" t="s">
        <v>365</v>
      </c>
      <c r="E42" s="89" t="s">
        <v>345</v>
      </c>
      <c r="F42" s="89"/>
      <c r="G42" s="89" t="s">
        <v>383</v>
      </c>
      <c r="H42" s="89" t="s">
        <v>173</v>
      </c>
      <c r="I42" s="116">
        <v>4903</v>
      </c>
      <c r="J42" s="116">
        <v>2867</v>
      </c>
      <c r="K42" s="116">
        <v>1.61</v>
      </c>
      <c r="L42" s="116">
        <v>514.54999999999995</v>
      </c>
      <c r="M42" s="116">
        <v>0</v>
      </c>
      <c r="N42" s="116">
        <v>3.32</v>
      </c>
      <c r="O42" s="116">
        <v>0.86</v>
      </c>
    </row>
    <row r="43" spans="2:15">
      <c r="B43" s="60" t="s">
        <v>384</v>
      </c>
      <c r="C43" s="89" t="s">
        <v>385</v>
      </c>
      <c r="D43" s="89" t="s">
        <v>365</v>
      </c>
      <c r="E43" s="89" t="s">
        <v>345</v>
      </c>
      <c r="F43" s="89"/>
      <c r="G43" s="89" t="s">
        <v>383</v>
      </c>
      <c r="H43" s="89" t="s">
        <v>173</v>
      </c>
      <c r="I43" s="116">
        <v>415</v>
      </c>
      <c r="J43" s="116">
        <v>10493</v>
      </c>
      <c r="K43" s="116">
        <v>0</v>
      </c>
      <c r="L43" s="116">
        <v>158.9</v>
      </c>
      <c r="M43" s="116">
        <v>0</v>
      </c>
      <c r="N43" s="116">
        <v>1.03</v>
      </c>
      <c r="O43" s="116">
        <v>0.26</v>
      </c>
    </row>
    <row r="44" spans="2:15">
      <c r="B44" s="60" t="s">
        <v>386</v>
      </c>
      <c r="C44" s="89" t="s">
        <v>387</v>
      </c>
      <c r="D44" s="89" t="s">
        <v>365</v>
      </c>
      <c r="E44" s="89" t="s">
        <v>345</v>
      </c>
      <c r="F44" s="89"/>
      <c r="G44" s="89" t="s">
        <v>383</v>
      </c>
      <c r="H44" s="89" t="s">
        <v>173</v>
      </c>
      <c r="I44" s="116">
        <v>518</v>
      </c>
      <c r="J44" s="116">
        <v>13274</v>
      </c>
      <c r="K44" s="116">
        <v>0</v>
      </c>
      <c r="L44" s="116">
        <v>299.52</v>
      </c>
      <c r="M44" s="116">
        <v>0</v>
      </c>
      <c r="N44" s="116">
        <v>1.93</v>
      </c>
      <c r="O44" s="116">
        <v>0.5</v>
      </c>
    </row>
    <row r="45" spans="2:15">
      <c r="B45" s="60" t="s">
        <v>388</v>
      </c>
      <c r="C45" s="89" t="s">
        <v>389</v>
      </c>
      <c r="D45" s="89" t="s">
        <v>369</v>
      </c>
      <c r="E45" s="89" t="s">
        <v>345</v>
      </c>
      <c r="F45" s="89"/>
      <c r="G45" s="89" t="s">
        <v>309</v>
      </c>
      <c r="H45" s="89" t="s">
        <v>173</v>
      </c>
      <c r="I45" s="116">
        <v>2803.5</v>
      </c>
      <c r="J45" s="116">
        <v>495000</v>
      </c>
      <c r="K45" s="116">
        <v>0</v>
      </c>
      <c r="L45" s="116">
        <v>506.38</v>
      </c>
      <c r="M45" s="116">
        <v>0</v>
      </c>
      <c r="N45" s="116">
        <v>3.27</v>
      </c>
      <c r="O45" s="116">
        <v>0.84</v>
      </c>
    </row>
    <row r="46" spans="2:15">
      <c r="B46" s="60" t="s">
        <v>390</v>
      </c>
      <c r="C46" s="89" t="s">
        <v>391</v>
      </c>
      <c r="D46" s="89" t="s">
        <v>365</v>
      </c>
      <c r="E46" s="89" t="s">
        <v>345</v>
      </c>
      <c r="F46" s="89"/>
      <c r="G46" s="89" t="s">
        <v>392</v>
      </c>
      <c r="H46" s="89" t="s">
        <v>173</v>
      </c>
      <c r="I46" s="116">
        <v>950</v>
      </c>
      <c r="J46" s="116">
        <v>3250</v>
      </c>
      <c r="K46" s="116">
        <v>0</v>
      </c>
      <c r="L46" s="116">
        <v>112.66</v>
      </c>
      <c r="M46" s="116">
        <v>0</v>
      </c>
      <c r="N46" s="116">
        <v>0.73</v>
      </c>
      <c r="O46" s="116">
        <v>0.19</v>
      </c>
    </row>
    <row r="47" spans="2:15">
      <c r="B47" s="60" t="s">
        <v>393</v>
      </c>
      <c r="C47" s="89" t="s">
        <v>394</v>
      </c>
      <c r="D47" s="89" t="s">
        <v>369</v>
      </c>
      <c r="E47" s="89" t="s">
        <v>345</v>
      </c>
      <c r="F47" s="89"/>
      <c r="G47" s="89" t="s">
        <v>392</v>
      </c>
      <c r="H47" s="89" t="s">
        <v>173</v>
      </c>
      <c r="I47" s="116">
        <v>384.75</v>
      </c>
      <c r="J47" s="116">
        <v>12869</v>
      </c>
      <c r="K47" s="116">
        <v>0</v>
      </c>
      <c r="L47" s="116">
        <v>180.68</v>
      </c>
      <c r="M47" s="116">
        <v>0</v>
      </c>
      <c r="N47" s="116">
        <v>1.17</v>
      </c>
      <c r="O47" s="116">
        <v>0.3</v>
      </c>
    </row>
    <row r="48" spans="2:15">
      <c r="B48" s="60" t="s">
        <v>395</v>
      </c>
      <c r="C48" s="89" t="s">
        <v>396</v>
      </c>
      <c r="D48" s="89" t="s">
        <v>365</v>
      </c>
      <c r="E48" s="89" t="s">
        <v>345</v>
      </c>
      <c r="F48" s="89"/>
      <c r="G48" s="89" t="s">
        <v>392</v>
      </c>
      <c r="H48" s="89" t="s">
        <v>173</v>
      </c>
      <c r="I48" s="116">
        <v>190</v>
      </c>
      <c r="J48" s="116">
        <v>16897</v>
      </c>
      <c r="K48" s="116">
        <v>0.24399999999999999</v>
      </c>
      <c r="L48" s="116">
        <v>117.39</v>
      </c>
      <c r="M48" s="116">
        <v>0</v>
      </c>
      <c r="N48" s="116">
        <v>0.76</v>
      </c>
      <c r="O48" s="116">
        <v>0.2</v>
      </c>
    </row>
    <row r="49" spans="2:15">
      <c r="B49" s="60" t="s">
        <v>397</v>
      </c>
      <c r="C49" s="89" t="s">
        <v>398</v>
      </c>
      <c r="D49" s="89" t="s">
        <v>365</v>
      </c>
      <c r="E49" s="89" t="s">
        <v>345</v>
      </c>
      <c r="F49" s="89"/>
      <c r="G49" s="89" t="s">
        <v>399</v>
      </c>
      <c r="H49" s="89" t="s">
        <v>173</v>
      </c>
      <c r="I49" s="116">
        <v>397</v>
      </c>
      <c r="J49" s="116">
        <v>18838</v>
      </c>
      <c r="K49" s="116">
        <v>0</v>
      </c>
      <c r="L49" s="116">
        <v>272.89999999999998</v>
      </c>
      <c r="M49" s="116">
        <v>0</v>
      </c>
      <c r="N49" s="116">
        <v>1.76</v>
      </c>
      <c r="O49" s="116">
        <v>0.45</v>
      </c>
    </row>
    <row r="50" spans="2:15">
      <c r="B50" s="60" t="s">
        <v>400</v>
      </c>
      <c r="C50" s="89" t="s">
        <v>401</v>
      </c>
      <c r="D50" s="89" t="s">
        <v>365</v>
      </c>
      <c r="E50" s="89" t="s">
        <v>345</v>
      </c>
      <c r="F50" s="89"/>
      <c r="G50" s="89" t="s">
        <v>366</v>
      </c>
      <c r="H50" s="89" t="s">
        <v>173</v>
      </c>
      <c r="I50" s="116">
        <v>285</v>
      </c>
      <c r="J50" s="116">
        <v>7313</v>
      </c>
      <c r="K50" s="116">
        <v>0</v>
      </c>
      <c r="L50" s="116">
        <v>76.05</v>
      </c>
      <c r="M50" s="116">
        <v>0</v>
      </c>
      <c r="N50" s="116">
        <v>0.49</v>
      </c>
      <c r="O50" s="116">
        <v>0.13</v>
      </c>
    </row>
    <row r="51" spans="2:15">
      <c r="B51" s="60" t="s">
        <v>402</v>
      </c>
      <c r="C51" s="89" t="s">
        <v>403</v>
      </c>
      <c r="D51" s="89" t="s">
        <v>404</v>
      </c>
      <c r="E51" s="89" t="s">
        <v>345</v>
      </c>
      <c r="F51" s="89"/>
      <c r="G51" s="89" t="s">
        <v>366</v>
      </c>
      <c r="H51" s="89" t="s">
        <v>175</v>
      </c>
      <c r="I51" s="116">
        <v>166</v>
      </c>
      <c r="J51" s="116">
        <v>6847</v>
      </c>
      <c r="K51" s="116">
        <v>0</v>
      </c>
      <c r="L51" s="116">
        <v>48.03</v>
      </c>
      <c r="M51" s="116">
        <v>0</v>
      </c>
      <c r="N51" s="116">
        <v>0.31</v>
      </c>
      <c r="O51" s="116">
        <v>0.08</v>
      </c>
    </row>
    <row r="52" spans="2:15">
      <c r="B52" s="60" t="s">
        <v>405</v>
      </c>
      <c r="C52" s="89" t="s">
        <v>406</v>
      </c>
      <c r="D52" s="89" t="s">
        <v>369</v>
      </c>
      <c r="E52" s="89" t="s">
        <v>345</v>
      </c>
      <c r="F52" s="89"/>
      <c r="G52" s="89" t="s">
        <v>407</v>
      </c>
      <c r="H52" s="89" t="s">
        <v>173</v>
      </c>
      <c r="I52" s="116">
        <v>132</v>
      </c>
      <c r="J52" s="116">
        <v>170145</v>
      </c>
      <c r="K52" s="116">
        <v>0</v>
      </c>
      <c r="L52" s="116">
        <v>819.53</v>
      </c>
      <c r="M52" s="116">
        <v>0</v>
      </c>
      <c r="N52" s="116">
        <v>5.29</v>
      </c>
      <c r="O52" s="116">
        <v>1.36</v>
      </c>
    </row>
    <row r="53" spans="2:15">
      <c r="B53" s="60" t="s">
        <v>408</v>
      </c>
      <c r="C53" s="89" t="s">
        <v>409</v>
      </c>
      <c r="D53" s="89" t="s">
        <v>369</v>
      </c>
      <c r="E53" s="89" t="s">
        <v>345</v>
      </c>
      <c r="F53" s="89"/>
      <c r="G53" s="89" t="s">
        <v>407</v>
      </c>
      <c r="H53" s="89" t="s">
        <v>173</v>
      </c>
      <c r="I53" s="116">
        <v>56.5</v>
      </c>
      <c r="J53" s="116">
        <v>201949</v>
      </c>
      <c r="K53" s="116">
        <v>0</v>
      </c>
      <c r="L53" s="116">
        <v>416.36</v>
      </c>
      <c r="M53" s="116">
        <v>0</v>
      </c>
      <c r="N53" s="116">
        <v>2.69</v>
      </c>
      <c r="O53" s="116">
        <v>0.69</v>
      </c>
    </row>
    <row r="54" spans="2:15">
      <c r="B54" s="60" t="s">
        <v>410</v>
      </c>
      <c r="C54" s="89" t="s">
        <v>411</v>
      </c>
      <c r="D54" s="89" t="s">
        <v>369</v>
      </c>
      <c r="E54" s="89" t="s">
        <v>345</v>
      </c>
      <c r="F54" s="89"/>
      <c r="G54" s="89" t="s">
        <v>412</v>
      </c>
      <c r="H54" s="89" t="s">
        <v>173</v>
      </c>
      <c r="I54" s="116">
        <v>5267</v>
      </c>
      <c r="J54" s="116">
        <v>4925</v>
      </c>
      <c r="K54" s="116">
        <v>0</v>
      </c>
      <c r="L54" s="116">
        <v>946.55</v>
      </c>
      <c r="M54" s="116">
        <v>0</v>
      </c>
      <c r="N54" s="116">
        <v>6.11</v>
      </c>
      <c r="O54" s="116">
        <v>1.57</v>
      </c>
    </row>
    <row r="55" spans="2:15">
      <c r="B55" s="60" t="s">
        <v>413</v>
      </c>
      <c r="C55" s="89" t="s">
        <v>414</v>
      </c>
      <c r="D55" s="89" t="s">
        <v>365</v>
      </c>
      <c r="E55" s="89" t="s">
        <v>345</v>
      </c>
      <c r="F55" s="89"/>
      <c r="G55" s="89" t="s">
        <v>412</v>
      </c>
      <c r="H55" s="89" t="s">
        <v>173</v>
      </c>
      <c r="I55" s="116">
        <v>5225</v>
      </c>
      <c r="J55" s="116">
        <v>5314</v>
      </c>
      <c r="K55" s="116">
        <v>0</v>
      </c>
      <c r="L55" s="116">
        <v>1013.17</v>
      </c>
      <c r="M55" s="116">
        <v>0</v>
      </c>
      <c r="N55" s="116">
        <v>6.54</v>
      </c>
      <c r="O55" s="116">
        <v>1.69</v>
      </c>
    </row>
    <row r="56" spans="2:15">
      <c r="B56" s="60" t="s">
        <v>415</v>
      </c>
      <c r="C56" s="89" t="s">
        <v>416</v>
      </c>
      <c r="D56" s="89" t="s">
        <v>369</v>
      </c>
      <c r="E56" s="89" t="s">
        <v>345</v>
      </c>
      <c r="F56" s="89"/>
      <c r="G56" s="89" t="s">
        <v>412</v>
      </c>
      <c r="H56" s="89" t="s">
        <v>173</v>
      </c>
      <c r="I56" s="116">
        <v>302</v>
      </c>
      <c r="J56" s="116">
        <v>24086</v>
      </c>
      <c r="K56" s="116">
        <v>0</v>
      </c>
      <c r="L56" s="116">
        <v>265.43</v>
      </c>
      <c r="M56" s="116">
        <v>0</v>
      </c>
      <c r="N56" s="116">
        <v>1.71</v>
      </c>
      <c r="O56" s="116">
        <v>0.44</v>
      </c>
    </row>
    <row r="57" spans="2:15">
      <c r="B57" s="60" t="s">
        <v>417</v>
      </c>
      <c r="C57" s="89" t="s">
        <v>418</v>
      </c>
      <c r="D57" s="89" t="s">
        <v>365</v>
      </c>
      <c r="E57" s="89" t="s">
        <v>345</v>
      </c>
      <c r="F57" s="89"/>
      <c r="G57" s="89" t="s">
        <v>419</v>
      </c>
      <c r="H57" s="89" t="s">
        <v>173</v>
      </c>
      <c r="I57" s="116">
        <v>285</v>
      </c>
      <c r="J57" s="116">
        <v>4980</v>
      </c>
      <c r="K57" s="116">
        <v>0</v>
      </c>
      <c r="L57" s="116">
        <v>51.79</v>
      </c>
      <c r="M57" s="116">
        <v>0</v>
      </c>
      <c r="N57" s="116">
        <v>0.33</v>
      </c>
      <c r="O57" s="116">
        <v>0.09</v>
      </c>
    </row>
    <row r="58" spans="2:15">
      <c r="B58" s="60" t="s">
        <v>420</v>
      </c>
      <c r="C58" s="89" t="s">
        <v>421</v>
      </c>
      <c r="D58" s="89" t="s">
        <v>369</v>
      </c>
      <c r="E58" s="89" t="s">
        <v>345</v>
      </c>
      <c r="F58" s="89"/>
      <c r="G58" s="89" t="s">
        <v>370</v>
      </c>
      <c r="H58" s="89" t="s">
        <v>173</v>
      </c>
      <c r="I58" s="116">
        <v>113.84</v>
      </c>
      <c r="J58" s="116">
        <v>112678</v>
      </c>
      <c r="K58" s="116">
        <v>0</v>
      </c>
      <c r="L58" s="116">
        <v>468.07</v>
      </c>
      <c r="M58" s="116">
        <v>0</v>
      </c>
      <c r="N58" s="116">
        <v>3.02</v>
      </c>
      <c r="O58" s="116">
        <v>0.78</v>
      </c>
    </row>
    <row r="59" spans="2:15">
      <c r="B59" s="60" t="s">
        <v>422</v>
      </c>
      <c r="C59" s="89" t="s">
        <v>423</v>
      </c>
      <c r="D59" s="89" t="s">
        <v>369</v>
      </c>
      <c r="E59" s="89" t="s">
        <v>345</v>
      </c>
      <c r="F59" s="89"/>
      <c r="G59" s="89" t="s">
        <v>370</v>
      </c>
      <c r="H59" s="89" t="s">
        <v>173</v>
      </c>
      <c r="I59" s="116">
        <v>665</v>
      </c>
      <c r="J59" s="116">
        <v>24221</v>
      </c>
      <c r="K59" s="116">
        <v>0</v>
      </c>
      <c r="L59" s="116">
        <v>587.74</v>
      </c>
      <c r="M59" s="116">
        <v>0</v>
      </c>
      <c r="N59" s="116">
        <v>3.79</v>
      </c>
      <c r="O59" s="116">
        <v>0.98</v>
      </c>
    </row>
    <row r="60" spans="2:15">
      <c r="B60" s="60" t="s">
        <v>424</v>
      </c>
      <c r="C60" s="89" t="s">
        <v>425</v>
      </c>
      <c r="D60" s="89" t="s">
        <v>369</v>
      </c>
      <c r="E60" s="89" t="s">
        <v>345</v>
      </c>
      <c r="F60" s="89"/>
      <c r="G60" s="89" t="s">
        <v>370</v>
      </c>
      <c r="H60" s="89" t="s">
        <v>173</v>
      </c>
      <c r="I60" s="116">
        <v>829</v>
      </c>
      <c r="J60" s="116">
        <v>3614</v>
      </c>
      <c r="K60" s="116">
        <v>0</v>
      </c>
      <c r="L60" s="116">
        <v>109.32</v>
      </c>
      <c r="M60" s="116">
        <v>0</v>
      </c>
      <c r="N60" s="116">
        <v>0.71</v>
      </c>
      <c r="O60" s="116">
        <v>0.18</v>
      </c>
    </row>
    <row r="61" spans="2:15">
      <c r="B61" s="60" t="s">
        <v>426</v>
      </c>
      <c r="C61" s="89" t="s">
        <v>427</v>
      </c>
      <c r="D61" s="89" t="s">
        <v>369</v>
      </c>
      <c r="E61" s="89" t="s">
        <v>345</v>
      </c>
      <c r="F61" s="89"/>
      <c r="G61" s="89" t="s">
        <v>370</v>
      </c>
      <c r="H61" s="89" t="s">
        <v>173</v>
      </c>
      <c r="I61" s="116">
        <v>794.92</v>
      </c>
      <c r="J61" s="116">
        <v>19623</v>
      </c>
      <c r="K61" s="116">
        <v>0</v>
      </c>
      <c r="L61" s="116">
        <v>569.20000000000005</v>
      </c>
      <c r="M61" s="116">
        <v>0</v>
      </c>
      <c r="N61" s="116">
        <v>3.67</v>
      </c>
      <c r="O61" s="116">
        <v>0.95</v>
      </c>
    </row>
    <row r="62" spans="2:15">
      <c r="B62" s="60" t="s">
        <v>428</v>
      </c>
      <c r="C62" s="89" t="s">
        <v>429</v>
      </c>
      <c r="D62" s="89" t="s">
        <v>369</v>
      </c>
      <c r="E62" s="89" t="s">
        <v>345</v>
      </c>
      <c r="F62" s="89"/>
      <c r="G62" s="89" t="s">
        <v>370</v>
      </c>
      <c r="H62" s="89" t="s">
        <v>173</v>
      </c>
      <c r="I62" s="116">
        <v>1239</v>
      </c>
      <c r="J62" s="116">
        <v>9863</v>
      </c>
      <c r="K62" s="116">
        <v>0</v>
      </c>
      <c r="L62" s="116">
        <v>445.92</v>
      </c>
      <c r="M62" s="116">
        <v>0</v>
      </c>
      <c r="N62" s="116">
        <v>2.88</v>
      </c>
      <c r="O62" s="116">
        <v>0.74</v>
      </c>
    </row>
    <row r="63" spans="2:15">
      <c r="B63" s="60" t="s">
        <v>430</v>
      </c>
      <c r="C63" s="89" t="s">
        <v>431</v>
      </c>
      <c r="D63" s="89" t="s">
        <v>365</v>
      </c>
      <c r="E63" s="89" t="s">
        <v>345</v>
      </c>
      <c r="F63" s="89"/>
      <c r="G63" s="89" t="s">
        <v>370</v>
      </c>
      <c r="H63" s="89" t="s">
        <v>173</v>
      </c>
      <c r="I63" s="116">
        <v>518</v>
      </c>
      <c r="J63" s="116">
        <v>4829</v>
      </c>
      <c r="K63" s="116">
        <v>0</v>
      </c>
      <c r="L63" s="116">
        <v>91.28</v>
      </c>
      <c r="M63" s="116">
        <v>0</v>
      </c>
      <c r="N63" s="116">
        <v>0.59</v>
      </c>
      <c r="O63" s="116">
        <v>0.15</v>
      </c>
    </row>
    <row r="64" spans="2:15">
      <c r="B64" s="60" t="s">
        <v>432</v>
      </c>
      <c r="C64" s="89" t="s">
        <v>433</v>
      </c>
      <c r="D64" s="89" t="s">
        <v>369</v>
      </c>
      <c r="E64" s="89" t="s">
        <v>345</v>
      </c>
      <c r="F64" s="89"/>
      <c r="G64" s="89" t="s">
        <v>370</v>
      </c>
      <c r="H64" s="89" t="s">
        <v>173</v>
      </c>
      <c r="I64" s="116">
        <v>378</v>
      </c>
      <c r="J64" s="116">
        <v>39542</v>
      </c>
      <c r="K64" s="116">
        <v>0</v>
      </c>
      <c r="L64" s="116">
        <v>545.41</v>
      </c>
      <c r="M64" s="116">
        <v>0</v>
      </c>
      <c r="N64" s="116">
        <v>3.52</v>
      </c>
      <c r="O64" s="116">
        <v>0.91</v>
      </c>
    </row>
    <row r="65" spans="2:15">
      <c r="B65" s="60" t="s">
        <v>434</v>
      </c>
      <c r="C65" s="89" t="s">
        <v>435</v>
      </c>
      <c r="D65" s="89" t="s">
        <v>369</v>
      </c>
      <c r="E65" s="89" t="s">
        <v>345</v>
      </c>
      <c r="F65" s="89"/>
      <c r="G65" s="89" t="s">
        <v>370</v>
      </c>
      <c r="H65" s="89" t="s">
        <v>173</v>
      </c>
      <c r="I65" s="116">
        <v>1140</v>
      </c>
      <c r="J65" s="116">
        <v>8248</v>
      </c>
      <c r="K65" s="116">
        <v>0</v>
      </c>
      <c r="L65" s="116">
        <v>343.11</v>
      </c>
      <c r="M65" s="116">
        <v>0</v>
      </c>
      <c r="N65" s="116">
        <v>2.21</v>
      </c>
      <c r="O65" s="116">
        <v>0.56999999999999995</v>
      </c>
    </row>
    <row r="66" spans="2:15">
      <c r="B66" s="60" t="s">
        <v>436</v>
      </c>
      <c r="C66" s="89" t="s">
        <v>437</v>
      </c>
      <c r="D66" s="89" t="s">
        <v>369</v>
      </c>
      <c r="E66" s="89" t="s">
        <v>345</v>
      </c>
      <c r="F66" s="89"/>
      <c r="G66" s="89" t="s">
        <v>370</v>
      </c>
      <c r="H66" s="89" t="s">
        <v>173</v>
      </c>
      <c r="I66" s="116">
        <v>284</v>
      </c>
      <c r="J66" s="116">
        <v>13512</v>
      </c>
      <c r="K66" s="116">
        <v>0</v>
      </c>
      <c r="L66" s="116">
        <v>140.03</v>
      </c>
      <c r="M66" s="116">
        <v>0</v>
      </c>
      <c r="N66" s="116">
        <v>0.9</v>
      </c>
      <c r="O66" s="116">
        <v>0.23</v>
      </c>
    </row>
    <row r="67" spans="2:15">
      <c r="B67" s="60" t="s">
        <v>438</v>
      </c>
      <c r="C67" s="89" t="s">
        <v>439</v>
      </c>
      <c r="D67" s="89" t="s">
        <v>365</v>
      </c>
      <c r="E67" s="89" t="s">
        <v>345</v>
      </c>
      <c r="F67" s="89"/>
      <c r="G67" s="89" t="s">
        <v>440</v>
      </c>
      <c r="H67" s="89" t="s">
        <v>173</v>
      </c>
      <c r="I67" s="116">
        <v>1520.5</v>
      </c>
      <c r="J67" s="116">
        <v>6155</v>
      </c>
      <c r="K67" s="116">
        <v>0</v>
      </c>
      <c r="L67" s="116">
        <v>341.5</v>
      </c>
      <c r="M67" s="116">
        <v>0</v>
      </c>
      <c r="N67" s="116">
        <v>2.2000000000000002</v>
      </c>
      <c r="O67" s="116">
        <v>0.56999999999999995</v>
      </c>
    </row>
    <row r="68" spans="2:15">
      <c r="B68" s="60" t="s">
        <v>441</v>
      </c>
      <c r="C68" s="89" t="s">
        <v>442</v>
      </c>
      <c r="D68" s="89" t="s">
        <v>369</v>
      </c>
      <c r="E68" s="89" t="s">
        <v>345</v>
      </c>
      <c r="F68" s="89"/>
      <c r="G68" s="89" t="s">
        <v>440</v>
      </c>
      <c r="H68" s="89" t="s">
        <v>173</v>
      </c>
      <c r="I68" s="116">
        <v>475</v>
      </c>
      <c r="J68" s="116">
        <v>10304</v>
      </c>
      <c r="K68" s="116">
        <v>0</v>
      </c>
      <c r="L68" s="116">
        <v>178.6</v>
      </c>
      <c r="M68" s="116">
        <v>0</v>
      </c>
      <c r="N68" s="116">
        <v>1.1499999999999999</v>
      </c>
      <c r="O68" s="116">
        <v>0.3</v>
      </c>
    </row>
    <row r="69" spans="2:15">
      <c r="B69" s="60" t="s">
        <v>443</v>
      </c>
      <c r="C69" s="89" t="s">
        <v>444</v>
      </c>
      <c r="D69" s="89" t="s">
        <v>369</v>
      </c>
      <c r="E69" s="89" t="s">
        <v>345</v>
      </c>
      <c r="F69" s="89"/>
      <c r="G69" s="89" t="s">
        <v>445</v>
      </c>
      <c r="H69" s="89" t="s">
        <v>173</v>
      </c>
      <c r="I69" s="116">
        <v>649.51</v>
      </c>
      <c r="J69" s="116">
        <v>18550</v>
      </c>
      <c r="K69" s="116">
        <v>0</v>
      </c>
      <c r="L69" s="116">
        <v>439.65</v>
      </c>
      <c r="M69" s="116">
        <v>0</v>
      </c>
      <c r="N69" s="116">
        <v>2.84</v>
      </c>
      <c r="O69" s="116">
        <v>0.73</v>
      </c>
    </row>
    <row r="70" spans="2:15">
      <c r="B70" s="115" t="s">
        <v>446</v>
      </c>
      <c r="C70" s="89" t="s">
        <v>447</v>
      </c>
      <c r="D70" s="89" t="s">
        <v>369</v>
      </c>
      <c r="E70" s="89" t="s">
        <v>345</v>
      </c>
      <c r="F70" s="89"/>
      <c r="G70" s="89" t="s">
        <v>445</v>
      </c>
      <c r="H70" s="89" t="s">
        <v>173</v>
      </c>
      <c r="I70" s="116">
        <v>1602.5</v>
      </c>
      <c r="J70" s="116">
        <v>4294</v>
      </c>
      <c r="K70" s="116">
        <v>0</v>
      </c>
      <c r="L70" s="116">
        <v>251.09</v>
      </c>
      <c r="M70" s="116">
        <v>0</v>
      </c>
      <c r="N70" s="116">
        <v>1.62</v>
      </c>
      <c r="O70" s="116">
        <v>0.42</v>
      </c>
    </row>
    <row r="71" spans="2:15">
      <c r="B71" s="113" t="s">
        <v>258</v>
      </c>
      <c r="E71" s="1"/>
      <c r="F71" s="1"/>
      <c r="G71" s="1"/>
    </row>
    <row r="72" spans="2:15">
      <c r="B72" s="113" t="s">
        <v>140</v>
      </c>
      <c r="E72" s="1"/>
      <c r="F72" s="1"/>
      <c r="G72" s="1"/>
    </row>
    <row r="73" spans="2:15">
      <c r="B73" s="113" t="s">
        <v>254</v>
      </c>
      <c r="E73" s="1"/>
      <c r="F73" s="1"/>
      <c r="G73" s="1"/>
    </row>
    <row r="74" spans="2:15">
      <c r="B74" s="113" t="s">
        <v>255</v>
      </c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H36:H357">
      <formula1>$BJ$6:$BJ$19</formula1>
    </dataValidation>
    <dataValidation allowBlank="1" showInputMessage="1" showErrorMessage="1" sqref="B73"/>
    <dataValidation type="list" allowBlank="1" showInputMessage="1" showErrorMessage="1" sqref="E36:E357">
      <formula1>$BF$6:$BF$23</formula1>
    </dataValidation>
    <dataValidation type="list" allowBlank="1" showInputMessage="1" showErrorMessage="1" sqref="G36:G363">
      <formula1>$BH$6:$BH$29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E56" sqref="E5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0.42578125" style="2" customWidth="1"/>
    <col min="4" max="4" width="15.85546875" style="2" customWidth="1"/>
    <col min="5" max="5" width="12.42578125" style="2" customWidth="1"/>
    <col min="6" max="6" width="9.7109375" style="2" bestFit="1" customWidth="1"/>
    <col min="7" max="7" width="18.85546875" style="2" customWidth="1"/>
    <col min="8" max="8" width="22.7109375" style="1" customWidth="1"/>
    <col min="9" max="9" width="15.7109375" style="1" customWidth="1"/>
    <col min="10" max="10" width="10.85546875" style="1" customWidth="1"/>
    <col min="11" max="11" width="18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143</v>
      </c>
      <c r="C8" s="25" t="s">
        <v>46</v>
      </c>
      <c r="D8" s="76" t="s">
        <v>148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252</v>
      </c>
      <c r="K8" s="25" t="s">
        <v>73</v>
      </c>
      <c r="L8" s="25" t="s">
        <v>67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74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29</v>
      </c>
      <c r="C11" s="84"/>
      <c r="D11" s="84"/>
      <c r="E11" s="84"/>
      <c r="F11" s="84"/>
      <c r="G11" s="84"/>
      <c r="H11" s="83">
        <v>1374550.9</v>
      </c>
      <c r="I11" s="83"/>
      <c r="J11" s="83"/>
      <c r="K11" s="83">
        <v>13305.91</v>
      </c>
      <c r="L11" s="83"/>
      <c r="M11" s="83"/>
      <c r="N11" s="83">
        <v>22.14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1347783.9</v>
      </c>
      <c r="I12" s="90"/>
      <c r="J12" s="90"/>
      <c r="K12" s="90">
        <v>9567.2199999999993</v>
      </c>
      <c r="L12" s="90"/>
      <c r="M12" s="90"/>
      <c r="N12" s="90">
        <v>15.92</v>
      </c>
    </row>
    <row r="13" spans="2:63" customFormat="1" ht="15.75">
      <c r="B13" s="57" t="s">
        <v>81</v>
      </c>
      <c r="C13" s="87"/>
      <c r="D13" s="87"/>
      <c r="E13" s="87"/>
      <c r="F13" s="87"/>
      <c r="G13" s="87"/>
      <c r="H13" s="90">
        <v>117315</v>
      </c>
      <c r="I13" s="90"/>
      <c r="J13" s="90"/>
      <c r="K13" s="90">
        <v>903.62</v>
      </c>
      <c r="L13" s="90"/>
      <c r="M13" s="90"/>
      <c r="N13" s="90">
        <v>1.5</v>
      </c>
    </row>
    <row r="14" spans="2:63" customFormat="1" ht="15.75">
      <c r="B14" s="60" t="s">
        <v>448</v>
      </c>
      <c r="C14" s="89">
        <v>1109305</v>
      </c>
      <c r="D14" s="89" t="s">
        <v>149</v>
      </c>
      <c r="E14" s="89">
        <v>1223</v>
      </c>
      <c r="F14" s="89" t="s">
        <v>449</v>
      </c>
      <c r="G14" s="89" t="s">
        <v>174</v>
      </c>
      <c r="H14" s="116">
        <v>100419</v>
      </c>
      <c r="I14" s="116">
        <v>580.5</v>
      </c>
      <c r="J14" s="116">
        <v>0</v>
      </c>
      <c r="K14" s="116">
        <v>582.92999999999995</v>
      </c>
      <c r="L14" s="116">
        <v>0.02</v>
      </c>
      <c r="M14" s="116">
        <v>4.38</v>
      </c>
      <c r="N14" s="116">
        <v>0.97</v>
      </c>
    </row>
    <row r="15" spans="2:63" customFormat="1" ht="15.75">
      <c r="B15" s="60" t="s">
        <v>450</v>
      </c>
      <c r="C15" s="89">
        <v>1095702</v>
      </c>
      <c r="D15" s="89" t="s">
        <v>149</v>
      </c>
      <c r="E15" s="89">
        <v>1223</v>
      </c>
      <c r="F15" s="89" t="s">
        <v>449</v>
      </c>
      <c r="G15" s="89" t="s">
        <v>174</v>
      </c>
      <c r="H15" s="116">
        <v>16896</v>
      </c>
      <c r="I15" s="116">
        <v>1898</v>
      </c>
      <c r="J15" s="116">
        <v>0</v>
      </c>
      <c r="K15" s="116">
        <v>320.69</v>
      </c>
      <c r="L15" s="116">
        <v>0.01</v>
      </c>
      <c r="M15" s="116">
        <v>2.41</v>
      </c>
      <c r="N15" s="116">
        <v>0.53</v>
      </c>
    </row>
    <row r="16" spans="2:63" customFormat="1" ht="15.75">
      <c r="B16" s="57" t="s">
        <v>82</v>
      </c>
      <c r="C16" s="87"/>
      <c r="D16" s="87"/>
      <c r="E16" s="87"/>
      <c r="F16" s="87"/>
      <c r="G16" s="87"/>
      <c r="H16" s="90">
        <v>84076</v>
      </c>
      <c r="I16" s="90"/>
      <c r="J16" s="90"/>
      <c r="K16" s="90">
        <v>2099</v>
      </c>
      <c r="L16" s="90"/>
      <c r="M16" s="90"/>
      <c r="N16" s="90">
        <v>3.49</v>
      </c>
    </row>
    <row r="17" spans="2:14" customFormat="1" ht="15.75">
      <c r="B17" s="60" t="s">
        <v>451</v>
      </c>
      <c r="C17" s="89">
        <v>1120203</v>
      </c>
      <c r="D17" s="89" t="s">
        <v>149</v>
      </c>
      <c r="E17" s="89">
        <v>1249</v>
      </c>
      <c r="F17" s="89" t="s">
        <v>449</v>
      </c>
      <c r="G17" s="89" t="s">
        <v>174</v>
      </c>
      <c r="H17" s="116">
        <v>1706</v>
      </c>
      <c r="I17" s="116">
        <v>11590</v>
      </c>
      <c r="J17" s="116">
        <v>0</v>
      </c>
      <c r="K17" s="116">
        <v>197.73</v>
      </c>
      <c r="L17" s="116">
        <v>0.01</v>
      </c>
      <c r="M17" s="116">
        <v>1.49</v>
      </c>
      <c r="N17" s="116">
        <v>0.33</v>
      </c>
    </row>
    <row r="18" spans="2:14" customFormat="1" ht="15.75">
      <c r="B18" s="60" t="s">
        <v>452</v>
      </c>
      <c r="C18" s="89">
        <v>1132265</v>
      </c>
      <c r="D18" s="89" t="s">
        <v>149</v>
      </c>
      <c r="E18" s="89">
        <v>1224</v>
      </c>
      <c r="F18" s="89" t="s">
        <v>449</v>
      </c>
      <c r="G18" s="89" t="s">
        <v>174</v>
      </c>
      <c r="H18" s="116">
        <v>10380</v>
      </c>
      <c r="I18" s="116">
        <v>5821</v>
      </c>
      <c r="J18" s="116">
        <v>0</v>
      </c>
      <c r="K18" s="116">
        <v>604.22</v>
      </c>
      <c r="L18" s="116">
        <v>0.02</v>
      </c>
      <c r="M18" s="116">
        <v>4.54</v>
      </c>
      <c r="N18" s="116">
        <v>1.01</v>
      </c>
    </row>
    <row r="19" spans="2:14" customFormat="1" ht="15.75">
      <c r="B19" s="60" t="s">
        <v>453</v>
      </c>
      <c r="C19" s="89">
        <v>1122647</v>
      </c>
      <c r="D19" s="89" t="s">
        <v>149</v>
      </c>
      <c r="E19" s="89">
        <v>1223</v>
      </c>
      <c r="F19" s="89" t="s">
        <v>449</v>
      </c>
      <c r="G19" s="89" t="s">
        <v>174</v>
      </c>
      <c r="H19" s="116">
        <v>40160</v>
      </c>
      <c r="I19" s="116">
        <v>1598</v>
      </c>
      <c r="J19" s="116">
        <v>0</v>
      </c>
      <c r="K19" s="116">
        <v>641.76</v>
      </c>
      <c r="L19" s="116">
        <v>0.15</v>
      </c>
      <c r="M19" s="116">
        <v>4.82</v>
      </c>
      <c r="N19" s="116">
        <v>1.07</v>
      </c>
    </row>
    <row r="20" spans="2:14" customFormat="1" ht="15.75">
      <c r="B20" s="60" t="s">
        <v>454</v>
      </c>
      <c r="C20" s="89">
        <v>1099373</v>
      </c>
      <c r="D20" s="89" t="s">
        <v>149</v>
      </c>
      <c r="E20" s="89">
        <v>1223</v>
      </c>
      <c r="F20" s="89" t="s">
        <v>449</v>
      </c>
      <c r="G20" s="89" t="s">
        <v>174</v>
      </c>
      <c r="H20" s="116">
        <v>5551</v>
      </c>
      <c r="I20" s="116">
        <v>6792</v>
      </c>
      <c r="J20" s="116">
        <v>0</v>
      </c>
      <c r="K20" s="116">
        <v>377.02</v>
      </c>
      <c r="L20" s="116">
        <v>0.02</v>
      </c>
      <c r="M20" s="116">
        <v>2.83</v>
      </c>
      <c r="N20" s="116">
        <v>0.63</v>
      </c>
    </row>
    <row r="21" spans="2:14" customFormat="1" ht="15.75">
      <c r="B21" s="60" t="s">
        <v>455</v>
      </c>
      <c r="C21" s="89">
        <v>1114891</v>
      </c>
      <c r="D21" s="89" t="s">
        <v>149</v>
      </c>
      <c r="E21" s="89">
        <v>1223</v>
      </c>
      <c r="F21" s="89" t="s">
        <v>449</v>
      </c>
      <c r="G21" s="89" t="s">
        <v>174</v>
      </c>
      <c r="H21" s="116">
        <v>1079</v>
      </c>
      <c r="I21" s="116">
        <v>11520</v>
      </c>
      <c r="J21" s="116">
        <v>0</v>
      </c>
      <c r="K21" s="116">
        <v>124.3</v>
      </c>
      <c r="L21" s="116">
        <v>0.01</v>
      </c>
      <c r="M21" s="116">
        <v>0.93</v>
      </c>
      <c r="N21" s="116">
        <v>0.21</v>
      </c>
    </row>
    <row r="22" spans="2:14" customFormat="1" ht="15.75">
      <c r="B22" s="60" t="s">
        <v>456</v>
      </c>
      <c r="C22" s="89">
        <v>1134303</v>
      </c>
      <c r="D22" s="89" t="s">
        <v>149</v>
      </c>
      <c r="E22" s="89">
        <v>1223</v>
      </c>
      <c r="F22" s="89" t="s">
        <v>449</v>
      </c>
      <c r="G22" s="89" t="s">
        <v>174</v>
      </c>
      <c r="H22" s="116">
        <v>25200</v>
      </c>
      <c r="I22" s="116">
        <v>611</v>
      </c>
      <c r="J22" s="116">
        <v>0</v>
      </c>
      <c r="K22" s="116">
        <v>153.97</v>
      </c>
      <c r="L22" s="116">
        <v>0.05</v>
      </c>
      <c r="M22" s="116">
        <v>1.1599999999999999</v>
      </c>
      <c r="N22" s="116">
        <v>0.26</v>
      </c>
    </row>
    <row r="23" spans="2:14" customFormat="1" ht="15.75">
      <c r="B23" s="57" t="s">
        <v>84</v>
      </c>
      <c r="C23" s="87"/>
      <c r="D23" s="87"/>
      <c r="E23" s="87"/>
      <c r="F23" s="87"/>
      <c r="G23" s="87"/>
      <c r="H23" s="90">
        <v>1146392.8999999999</v>
      </c>
      <c r="I23" s="90"/>
      <c r="J23" s="90"/>
      <c r="K23" s="90">
        <v>6564.6</v>
      </c>
      <c r="L23" s="90"/>
      <c r="M23" s="90"/>
      <c r="N23" s="90">
        <v>10.92</v>
      </c>
    </row>
    <row r="24" spans="2:14" customFormat="1" ht="15.75">
      <c r="B24" s="60" t="s">
        <v>457</v>
      </c>
      <c r="C24" s="89">
        <v>1130343</v>
      </c>
      <c r="D24" s="89" t="s">
        <v>149</v>
      </c>
      <c r="E24" s="89">
        <v>1523</v>
      </c>
      <c r="F24" s="89" t="s">
        <v>458</v>
      </c>
      <c r="G24" s="89" t="s">
        <v>174</v>
      </c>
      <c r="H24" s="116">
        <v>33162</v>
      </c>
      <c r="I24" s="116">
        <v>319.3</v>
      </c>
      <c r="J24" s="116">
        <v>0</v>
      </c>
      <c r="K24" s="116">
        <v>105.89</v>
      </c>
      <c r="L24" s="116">
        <v>0.03</v>
      </c>
      <c r="M24" s="116">
        <v>0.8</v>
      </c>
      <c r="N24" s="116">
        <v>0.18</v>
      </c>
    </row>
    <row r="25" spans="2:14" customFormat="1" ht="15.75">
      <c r="B25" s="60" t="s">
        <v>459</v>
      </c>
      <c r="C25" s="89">
        <v>1127778</v>
      </c>
      <c r="D25" s="89" t="s">
        <v>149</v>
      </c>
      <c r="E25" s="89">
        <v>1523</v>
      </c>
      <c r="F25" s="89" t="s">
        <v>458</v>
      </c>
      <c r="G25" s="89" t="s">
        <v>174</v>
      </c>
      <c r="H25" s="116">
        <v>379380</v>
      </c>
      <c r="I25" s="116">
        <v>334.97</v>
      </c>
      <c r="J25" s="116">
        <v>0</v>
      </c>
      <c r="K25" s="116">
        <v>1270.81</v>
      </c>
      <c r="L25" s="116">
        <v>0.22</v>
      </c>
      <c r="M25" s="116">
        <v>9.5500000000000007</v>
      </c>
      <c r="N25" s="116">
        <v>2.11</v>
      </c>
    </row>
    <row r="26" spans="2:14" customFormat="1" ht="15.75">
      <c r="B26" s="60" t="s">
        <v>460</v>
      </c>
      <c r="C26" s="89">
        <v>1109461</v>
      </c>
      <c r="D26" s="89" t="s">
        <v>149</v>
      </c>
      <c r="E26" s="89">
        <v>1249</v>
      </c>
      <c r="F26" s="89" t="s">
        <v>458</v>
      </c>
      <c r="G26" s="89" t="s">
        <v>174</v>
      </c>
      <c r="H26" s="116">
        <v>66954</v>
      </c>
      <c r="I26" s="116">
        <v>315.22000000000003</v>
      </c>
      <c r="J26" s="116">
        <v>0</v>
      </c>
      <c r="K26" s="116">
        <v>211.05</v>
      </c>
      <c r="L26" s="116">
        <v>0.02</v>
      </c>
      <c r="M26" s="116">
        <v>1.59</v>
      </c>
      <c r="N26" s="116">
        <v>0.35</v>
      </c>
    </row>
    <row r="27" spans="2:14" customFormat="1" ht="15.75">
      <c r="B27" s="60" t="s">
        <v>461</v>
      </c>
      <c r="C27" s="89">
        <v>1109479</v>
      </c>
      <c r="D27" s="89" t="s">
        <v>149</v>
      </c>
      <c r="E27" s="89">
        <v>1249</v>
      </c>
      <c r="F27" s="89" t="s">
        <v>458</v>
      </c>
      <c r="G27" s="89" t="s">
        <v>174</v>
      </c>
      <c r="H27" s="116">
        <v>575000</v>
      </c>
      <c r="I27" s="116">
        <v>326.95999999999998</v>
      </c>
      <c r="J27" s="116">
        <v>0</v>
      </c>
      <c r="K27" s="116">
        <v>1880.02</v>
      </c>
      <c r="L27" s="116">
        <v>0.13</v>
      </c>
      <c r="M27" s="116">
        <v>14.13</v>
      </c>
      <c r="N27" s="116">
        <v>3.13</v>
      </c>
    </row>
    <row r="28" spans="2:14" customFormat="1" ht="15.75">
      <c r="B28" s="60" t="s">
        <v>462</v>
      </c>
      <c r="C28" s="89">
        <v>1134600</v>
      </c>
      <c r="D28" s="89" t="s">
        <v>149</v>
      </c>
      <c r="E28" s="89">
        <v>1249</v>
      </c>
      <c r="F28" s="89" t="s">
        <v>458</v>
      </c>
      <c r="G28" s="89" t="s">
        <v>174</v>
      </c>
      <c r="H28" s="116">
        <v>6533</v>
      </c>
      <c r="I28" s="116">
        <v>3319.71</v>
      </c>
      <c r="J28" s="116">
        <v>0</v>
      </c>
      <c r="K28" s="116">
        <v>216.88</v>
      </c>
      <c r="L28" s="116">
        <v>0.04</v>
      </c>
      <c r="M28" s="116">
        <v>1.63</v>
      </c>
      <c r="N28" s="116">
        <v>0.36</v>
      </c>
    </row>
    <row r="29" spans="2:14" customFormat="1" ht="15.75">
      <c r="B29" s="60" t="s">
        <v>463</v>
      </c>
      <c r="C29" s="89">
        <v>1127752</v>
      </c>
      <c r="D29" s="89" t="s">
        <v>149</v>
      </c>
      <c r="E29" s="89">
        <v>1249</v>
      </c>
      <c r="F29" s="89" t="s">
        <v>458</v>
      </c>
      <c r="G29" s="89" t="s">
        <v>174</v>
      </c>
      <c r="H29" s="116">
        <v>13704</v>
      </c>
      <c r="I29" s="116">
        <v>3393.87</v>
      </c>
      <c r="J29" s="116">
        <v>0</v>
      </c>
      <c r="K29" s="116">
        <v>465.1</v>
      </c>
      <c r="L29" s="116">
        <v>0.06</v>
      </c>
      <c r="M29" s="116">
        <v>3.5</v>
      </c>
      <c r="N29" s="116">
        <v>0.77</v>
      </c>
    </row>
    <row r="30" spans="2:14" customFormat="1" ht="15.75">
      <c r="B30" s="60" t="s">
        <v>464</v>
      </c>
      <c r="C30" s="89">
        <v>1101633</v>
      </c>
      <c r="D30" s="89" t="s">
        <v>149</v>
      </c>
      <c r="E30" s="89">
        <v>1224</v>
      </c>
      <c r="F30" s="89" t="s">
        <v>458</v>
      </c>
      <c r="G30" s="89" t="s">
        <v>174</v>
      </c>
      <c r="H30" s="116">
        <v>29051.9</v>
      </c>
      <c r="I30" s="116">
        <v>3346.63</v>
      </c>
      <c r="J30" s="116">
        <v>0</v>
      </c>
      <c r="K30" s="116">
        <v>972.26</v>
      </c>
      <c r="L30" s="116">
        <v>0.02</v>
      </c>
      <c r="M30" s="116">
        <v>7.31</v>
      </c>
      <c r="N30" s="116">
        <v>1.62</v>
      </c>
    </row>
    <row r="31" spans="2:14" customFormat="1" ht="15.75">
      <c r="B31" s="60" t="s">
        <v>465</v>
      </c>
      <c r="C31" s="89">
        <v>1127802</v>
      </c>
      <c r="D31" s="89" t="s">
        <v>149</v>
      </c>
      <c r="E31" s="89">
        <v>1223</v>
      </c>
      <c r="F31" s="89" t="s">
        <v>458</v>
      </c>
      <c r="G31" s="89" t="s">
        <v>174</v>
      </c>
      <c r="H31" s="116">
        <v>42608</v>
      </c>
      <c r="I31" s="116">
        <v>3385.75</v>
      </c>
      <c r="J31" s="116">
        <v>0</v>
      </c>
      <c r="K31" s="116">
        <v>1442.6</v>
      </c>
      <c r="L31" s="116">
        <v>0.24</v>
      </c>
      <c r="M31" s="116">
        <v>10.84</v>
      </c>
      <c r="N31" s="116">
        <v>2.4</v>
      </c>
    </row>
    <row r="32" spans="2:14" customFormat="1" ht="15.75">
      <c r="B32" s="57" t="s">
        <v>83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  <c r="M32" s="90"/>
      <c r="N32" s="90"/>
    </row>
    <row r="33" spans="2:14" customFormat="1" ht="15.75">
      <c r="B33" s="60" t="s">
        <v>266</v>
      </c>
      <c r="C33" s="89"/>
      <c r="D33" s="89"/>
      <c r="E33" s="89"/>
      <c r="F33" s="89"/>
      <c r="G33" s="89"/>
      <c r="H33" s="116"/>
      <c r="I33" s="116"/>
      <c r="J33" s="116"/>
      <c r="K33" s="116"/>
      <c r="L33" s="116"/>
      <c r="M33" s="116"/>
      <c r="N33" s="116"/>
    </row>
    <row r="34" spans="2:14" customFormat="1" ht="15.75">
      <c r="B34" s="57" t="s">
        <v>71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  <c r="M34" s="90"/>
      <c r="N34" s="90"/>
    </row>
    <row r="35" spans="2:14" customFormat="1" ht="15.75">
      <c r="B35" s="60" t="s">
        <v>266</v>
      </c>
      <c r="C35" s="89"/>
      <c r="D35" s="89"/>
      <c r="E35" s="89"/>
      <c r="F35" s="89"/>
      <c r="G35" s="89"/>
      <c r="H35" s="116"/>
      <c r="I35" s="116"/>
      <c r="J35" s="116"/>
      <c r="K35" s="116"/>
      <c r="L35" s="116"/>
      <c r="M35" s="116"/>
      <c r="N35" s="116"/>
    </row>
    <row r="36" spans="2:14" customFormat="1" ht="15.75">
      <c r="B36" s="57" t="s">
        <v>85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  <c r="M36" s="90"/>
      <c r="N36" s="90"/>
    </row>
    <row r="37" spans="2:14" customFormat="1" ht="15.75">
      <c r="B37" s="60" t="s">
        <v>266</v>
      </c>
      <c r="C37" s="89"/>
      <c r="D37" s="89"/>
      <c r="E37" s="89"/>
      <c r="F37" s="89"/>
      <c r="G37" s="89"/>
      <c r="H37" s="116"/>
      <c r="I37" s="116"/>
      <c r="J37" s="116"/>
      <c r="K37" s="116"/>
      <c r="L37" s="116"/>
      <c r="M37" s="116"/>
      <c r="N37" s="116"/>
    </row>
    <row r="38" spans="2:14" customFormat="1" ht="15.75">
      <c r="B38" s="57" t="s">
        <v>240</v>
      </c>
      <c r="C38" s="87"/>
      <c r="D38" s="87"/>
      <c r="E38" s="87"/>
      <c r="F38" s="87"/>
      <c r="G38" s="87"/>
      <c r="H38" s="90">
        <v>26767</v>
      </c>
      <c r="I38" s="90"/>
      <c r="J38" s="90"/>
      <c r="K38" s="90">
        <v>3738.69</v>
      </c>
      <c r="L38" s="90"/>
      <c r="M38" s="90"/>
      <c r="N38" s="90">
        <v>6.22</v>
      </c>
    </row>
    <row r="39" spans="2:14" customFormat="1" ht="15.75">
      <c r="B39" s="57" t="s">
        <v>86</v>
      </c>
      <c r="C39" s="87"/>
      <c r="D39" s="87"/>
      <c r="E39" s="87"/>
      <c r="F39" s="87"/>
      <c r="G39" s="87"/>
      <c r="H39" s="90">
        <v>26767</v>
      </c>
      <c r="I39" s="90"/>
      <c r="J39" s="90"/>
      <c r="K39" s="90">
        <v>3738.69</v>
      </c>
      <c r="L39" s="90"/>
      <c r="M39" s="90"/>
      <c r="N39" s="90">
        <v>6.22</v>
      </c>
    </row>
    <row r="40" spans="2:14" customFormat="1" ht="15.75">
      <c r="B40" s="60" t="s">
        <v>466</v>
      </c>
      <c r="C40" s="89" t="s">
        <v>467</v>
      </c>
      <c r="D40" s="89" t="s">
        <v>365</v>
      </c>
      <c r="E40" s="89"/>
      <c r="F40" s="89" t="s">
        <v>449</v>
      </c>
      <c r="G40" s="89" t="s">
        <v>173</v>
      </c>
      <c r="H40" s="116">
        <v>829</v>
      </c>
      <c r="I40" s="116">
        <v>7148</v>
      </c>
      <c r="J40" s="116">
        <v>0</v>
      </c>
      <c r="K40" s="116">
        <v>216.23</v>
      </c>
      <c r="L40" s="116">
        <v>0</v>
      </c>
      <c r="M40" s="116">
        <v>1.63</v>
      </c>
      <c r="N40" s="116">
        <v>0.36</v>
      </c>
    </row>
    <row r="41" spans="2:14" customFormat="1" ht="15.75">
      <c r="B41" s="60" t="s">
        <v>468</v>
      </c>
      <c r="C41" s="89" t="s">
        <v>469</v>
      </c>
      <c r="D41" s="89" t="s">
        <v>365</v>
      </c>
      <c r="E41" s="89"/>
      <c r="F41" s="89" t="s">
        <v>449</v>
      </c>
      <c r="G41" s="89" t="s">
        <v>173</v>
      </c>
      <c r="H41" s="116">
        <v>1515</v>
      </c>
      <c r="I41" s="116">
        <v>2603</v>
      </c>
      <c r="J41" s="116">
        <v>0</v>
      </c>
      <c r="K41" s="116">
        <v>143.9</v>
      </c>
      <c r="L41" s="116">
        <v>0</v>
      </c>
      <c r="M41" s="116">
        <v>1.08</v>
      </c>
      <c r="N41" s="116">
        <v>0.24</v>
      </c>
    </row>
    <row r="42" spans="2:14" customFormat="1" ht="15.75">
      <c r="B42" s="60" t="s">
        <v>470</v>
      </c>
      <c r="C42" s="89" t="s">
        <v>471</v>
      </c>
      <c r="D42" s="89" t="s">
        <v>365</v>
      </c>
      <c r="E42" s="89"/>
      <c r="F42" s="89" t="s">
        <v>449</v>
      </c>
      <c r="G42" s="89" t="s">
        <v>173</v>
      </c>
      <c r="H42" s="116">
        <v>734</v>
      </c>
      <c r="I42" s="116">
        <v>10911</v>
      </c>
      <c r="J42" s="116">
        <v>0</v>
      </c>
      <c r="K42" s="116">
        <v>292.24</v>
      </c>
      <c r="L42" s="116">
        <v>0</v>
      </c>
      <c r="M42" s="116">
        <v>2.2000000000000002</v>
      </c>
      <c r="N42" s="116">
        <v>0.49</v>
      </c>
    </row>
    <row r="43" spans="2:14" customFormat="1" ht="15.75">
      <c r="B43" s="60" t="s">
        <v>472</v>
      </c>
      <c r="C43" s="89" t="s">
        <v>473</v>
      </c>
      <c r="D43" s="89" t="s">
        <v>365</v>
      </c>
      <c r="E43" s="89"/>
      <c r="F43" s="89" t="s">
        <v>449</v>
      </c>
      <c r="G43" s="89" t="s">
        <v>173</v>
      </c>
      <c r="H43" s="116">
        <v>415</v>
      </c>
      <c r="I43" s="116">
        <v>3019</v>
      </c>
      <c r="J43" s="116">
        <v>0</v>
      </c>
      <c r="K43" s="116">
        <v>45.72</v>
      </c>
      <c r="L43" s="116">
        <v>0</v>
      </c>
      <c r="M43" s="116">
        <v>0.34</v>
      </c>
      <c r="N43" s="116">
        <v>0.08</v>
      </c>
    </row>
    <row r="44" spans="2:14" customFormat="1" ht="15.75">
      <c r="B44" s="60" t="s">
        <v>474</v>
      </c>
      <c r="C44" s="89" t="s">
        <v>475</v>
      </c>
      <c r="D44" s="89" t="s">
        <v>365</v>
      </c>
      <c r="E44" s="89"/>
      <c r="F44" s="89" t="s">
        <v>449</v>
      </c>
      <c r="G44" s="89" t="s">
        <v>173</v>
      </c>
      <c r="H44" s="116">
        <v>207</v>
      </c>
      <c r="I44" s="116">
        <v>13787</v>
      </c>
      <c r="J44" s="116">
        <v>0</v>
      </c>
      <c r="K44" s="116">
        <v>104.14</v>
      </c>
      <c r="L44" s="116">
        <v>0</v>
      </c>
      <c r="M44" s="116">
        <v>0.78</v>
      </c>
      <c r="N44" s="116">
        <v>0.17</v>
      </c>
    </row>
    <row r="45" spans="2:14" customFormat="1" ht="15.75">
      <c r="B45" s="60" t="s">
        <v>476</v>
      </c>
      <c r="C45" s="89" t="s">
        <v>477</v>
      </c>
      <c r="D45" s="89" t="s">
        <v>365</v>
      </c>
      <c r="E45" s="89"/>
      <c r="F45" s="89" t="s">
        <v>449</v>
      </c>
      <c r="G45" s="89" t="s">
        <v>173</v>
      </c>
      <c r="H45" s="116">
        <v>947</v>
      </c>
      <c r="I45" s="116">
        <v>4236</v>
      </c>
      <c r="J45" s="116">
        <v>0</v>
      </c>
      <c r="K45" s="116">
        <v>146.38</v>
      </c>
      <c r="L45" s="116">
        <v>0</v>
      </c>
      <c r="M45" s="116">
        <v>1.1000000000000001</v>
      </c>
      <c r="N45" s="116">
        <v>0.24</v>
      </c>
    </row>
    <row r="46" spans="2:14" customFormat="1" ht="15.75">
      <c r="B46" s="60" t="s">
        <v>478</v>
      </c>
      <c r="C46" s="89" t="s">
        <v>479</v>
      </c>
      <c r="D46" s="89" t="s">
        <v>365</v>
      </c>
      <c r="E46" s="89"/>
      <c r="F46" s="89" t="s">
        <v>449</v>
      </c>
      <c r="G46" s="89" t="s">
        <v>173</v>
      </c>
      <c r="H46" s="116">
        <v>7638</v>
      </c>
      <c r="I46" s="116">
        <v>2659</v>
      </c>
      <c r="J46" s="116">
        <v>0</v>
      </c>
      <c r="K46" s="116">
        <v>741.09</v>
      </c>
      <c r="L46" s="116">
        <v>0</v>
      </c>
      <c r="M46" s="116">
        <v>5.57</v>
      </c>
      <c r="N46" s="116">
        <v>1.23</v>
      </c>
    </row>
    <row r="47" spans="2:14" customFormat="1" ht="15.75">
      <c r="B47" s="60" t="s">
        <v>480</v>
      </c>
      <c r="C47" s="89" t="s">
        <v>481</v>
      </c>
      <c r="D47" s="89" t="s">
        <v>365</v>
      </c>
      <c r="E47" s="89"/>
      <c r="F47" s="89" t="s">
        <v>449</v>
      </c>
      <c r="G47" s="89" t="s">
        <v>173</v>
      </c>
      <c r="H47" s="116">
        <v>431</v>
      </c>
      <c r="I47" s="116">
        <v>8329</v>
      </c>
      <c r="J47" s="116">
        <v>0</v>
      </c>
      <c r="K47" s="116">
        <v>130.99</v>
      </c>
      <c r="L47" s="116">
        <v>0</v>
      </c>
      <c r="M47" s="116">
        <v>0.98</v>
      </c>
      <c r="N47" s="116">
        <v>0.22</v>
      </c>
    </row>
    <row r="48" spans="2:14" customFormat="1" ht="15.75">
      <c r="B48" s="60" t="s">
        <v>482</v>
      </c>
      <c r="C48" s="89" t="s">
        <v>483</v>
      </c>
      <c r="D48" s="89" t="s">
        <v>365</v>
      </c>
      <c r="E48" s="89"/>
      <c r="F48" s="89" t="s">
        <v>449</v>
      </c>
      <c r="G48" s="89" t="s">
        <v>173</v>
      </c>
      <c r="H48" s="116">
        <v>1379</v>
      </c>
      <c r="I48" s="116">
        <v>2953</v>
      </c>
      <c r="J48" s="116">
        <v>0</v>
      </c>
      <c r="K48" s="116">
        <v>148.59</v>
      </c>
      <c r="L48" s="116">
        <v>0</v>
      </c>
      <c r="M48" s="116">
        <v>1.1200000000000001</v>
      </c>
      <c r="N48" s="116">
        <v>0.25</v>
      </c>
    </row>
    <row r="49" spans="2:14">
      <c r="B49" s="60" t="s">
        <v>484</v>
      </c>
      <c r="C49" s="89" t="s">
        <v>485</v>
      </c>
      <c r="D49" s="89" t="s">
        <v>365</v>
      </c>
      <c r="E49" s="89"/>
      <c r="F49" s="89" t="s">
        <v>449</v>
      </c>
      <c r="G49" s="89" t="s">
        <v>173</v>
      </c>
      <c r="H49" s="116">
        <v>415</v>
      </c>
      <c r="I49" s="116">
        <v>6688</v>
      </c>
      <c r="J49" s="116">
        <v>0</v>
      </c>
      <c r="K49" s="116">
        <v>101.28</v>
      </c>
      <c r="L49" s="116">
        <v>0</v>
      </c>
      <c r="M49" s="116">
        <v>0.76</v>
      </c>
      <c r="N49" s="116">
        <v>0.17</v>
      </c>
    </row>
    <row r="50" spans="2:14">
      <c r="B50" s="60" t="s">
        <v>486</v>
      </c>
      <c r="C50" s="89" t="s">
        <v>487</v>
      </c>
      <c r="D50" s="89" t="s">
        <v>365</v>
      </c>
      <c r="E50" s="89"/>
      <c r="F50" s="89" t="s">
        <v>449</v>
      </c>
      <c r="G50" s="89" t="s">
        <v>173</v>
      </c>
      <c r="H50" s="116">
        <v>1555</v>
      </c>
      <c r="I50" s="116">
        <v>3532</v>
      </c>
      <c r="J50" s="116">
        <v>0</v>
      </c>
      <c r="K50" s="116">
        <v>200.41</v>
      </c>
      <c r="L50" s="116">
        <v>0</v>
      </c>
      <c r="M50" s="116">
        <v>1.51</v>
      </c>
      <c r="N50" s="116">
        <v>0.33</v>
      </c>
    </row>
    <row r="51" spans="2:14">
      <c r="B51" s="60" t="s">
        <v>488</v>
      </c>
      <c r="C51" s="89" t="s">
        <v>489</v>
      </c>
      <c r="D51" s="89" t="s">
        <v>365</v>
      </c>
      <c r="E51" s="89"/>
      <c r="F51" s="89" t="s">
        <v>449</v>
      </c>
      <c r="G51" s="89" t="s">
        <v>173</v>
      </c>
      <c r="H51" s="116">
        <v>710</v>
      </c>
      <c r="I51" s="116">
        <v>5885</v>
      </c>
      <c r="J51" s="116">
        <v>0</v>
      </c>
      <c r="K51" s="116">
        <v>152.47</v>
      </c>
      <c r="L51" s="116">
        <v>0</v>
      </c>
      <c r="M51" s="116">
        <v>1.1499999999999999</v>
      </c>
      <c r="N51" s="116">
        <v>0.25</v>
      </c>
    </row>
    <row r="52" spans="2:14">
      <c r="B52" s="60" t="s">
        <v>490</v>
      </c>
      <c r="C52" s="89" t="s">
        <v>491</v>
      </c>
      <c r="D52" s="89" t="s">
        <v>365</v>
      </c>
      <c r="E52" s="89"/>
      <c r="F52" s="89" t="s">
        <v>449</v>
      </c>
      <c r="G52" s="89" t="s">
        <v>173</v>
      </c>
      <c r="H52" s="116">
        <v>1528</v>
      </c>
      <c r="I52" s="116">
        <v>6144</v>
      </c>
      <c r="J52" s="116">
        <v>0</v>
      </c>
      <c r="K52" s="116">
        <v>342.57</v>
      </c>
      <c r="L52" s="116">
        <v>0</v>
      </c>
      <c r="M52" s="116">
        <v>2.57</v>
      </c>
      <c r="N52" s="116">
        <v>0.56999999999999995</v>
      </c>
    </row>
    <row r="53" spans="2:14">
      <c r="B53" s="60" t="s">
        <v>492</v>
      </c>
      <c r="C53" s="89" t="s">
        <v>493</v>
      </c>
      <c r="D53" s="89" t="s">
        <v>365</v>
      </c>
      <c r="E53" s="89"/>
      <c r="F53" s="89" t="s">
        <v>449</v>
      </c>
      <c r="G53" s="89" t="s">
        <v>173</v>
      </c>
      <c r="H53" s="116">
        <v>363</v>
      </c>
      <c r="I53" s="116">
        <v>7547</v>
      </c>
      <c r="J53" s="116">
        <v>0</v>
      </c>
      <c r="K53" s="116">
        <v>99.97</v>
      </c>
      <c r="L53" s="116">
        <v>0</v>
      </c>
      <c r="M53" s="116">
        <v>0.75</v>
      </c>
      <c r="N53" s="116">
        <v>0.17</v>
      </c>
    </row>
    <row r="54" spans="2:14">
      <c r="B54" s="60" t="s">
        <v>494</v>
      </c>
      <c r="C54" s="89" t="s">
        <v>495</v>
      </c>
      <c r="D54" s="89" t="s">
        <v>365</v>
      </c>
      <c r="E54" s="89"/>
      <c r="F54" s="89" t="s">
        <v>449</v>
      </c>
      <c r="G54" s="89" t="s">
        <v>173</v>
      </c>
      <c r="H54" s="116">
        <v>270</v>
      </c>
      <c r="I54" s="116">
        <v>5163</v>
      </c>
      <c r="J54" s="116">
        <v>0</v>
      </c>
      <c r="K54" s="116">
        <v>50.87</v>
      </c>
      <c r="L54" s="116">
        <v>0</v>
      </c>
      <c r="M54" s="116">
        <v>0.38</v>
      </c>
      <c r="N54" s="116">
        <v>0.08</v>
      </c>
    </row>
    <row r="55" spans="2:14">
      <c r="B55" s="60" t="s">
        <v>496</v>
      </c>
      <c r="C55" s="89" t="s">
        <v>497</v>
      </c>
      <c r="D55" s="89" t="s">
        <v>26</v>
      </c>
      <c r="E55" s="89"/>
      <c r="F55" s="89" t="s">
        <v>449</v>
      </c>
      <c r="G55" s="89" t="s">
        <v>175</v>
      </c>
      <c r="H55" s="116">
        <v>1555</v>
      </c>
      <c r="I55" s="116">
        <v>1096.2</v>
      </c>
      <c r="J55" s="116">
        <v>0</v>
      </c>
      <c r="K55" s="116">
        <v>72.03</v>
      </c>
      <c r="L55" s="116">
        <v>0</v>
      </c>
      <c r="M55" s="116">
        <v>0.54</v>
      </c>
      <c r="N55" s="116">
        <v>0.12</v>
      </c>
    </row>
    <row r="56" spans="2:14">
      <c r="B56" s="60" t="s">
        <v>498</v>
      </c>
      <c r="C56" s="89" t="s">
        <v>499</v>
      </c>
      <c r="D56" s="89" t="s">
        <v>365</v>
      </c>
      <c r="E56" s="89"/>
      <c r="F56" s="89" t="s">
        <v>449</v>
      </c>
      <c r="G56" s="89" t="s">
        <v>173</v>
      </c>
      <c r="H56" s="116">
        <v>746</v>
      </c>
      <c r="I56" s="116">
        <v>3189</v>
      </c>
      <c r="J56" s="116">
        <v>0</v>
      </c>
      <c r="K56" s="116">
        <v>86.81</v>
      </c>
      <c r="L56" s="116">
        <v>0</v>
      </c>
      <c r="M56" s="116">
        <v>0.65</v>
      </c>
      <c r="N56" s="116">
        <v>0.14000000000000001</v>
      </c>
    </row>
    <row r="57" spans="2:14">
      <c r="B57" s="60" t="s">
        <v>500</v>
      </c>
      <c r="C57" s="89" t="s">
        <v>501</v>
      </c>
      <c r="D57" s="89" t="s">
        <v>365</v>
      </c>
      <c r="E57" s="89"/>
      <c r="F57" s="89" t="s">
        <v>449</v>
      </c>
      <c r="G57" s="89" t="s">
        <v>173</v>
      </c>
      <c r="H57" s="116">
        <v>2471</v>
      </c>
      <c r="I57" s="116">
        <v>4269</v>
      </c>
      <c r="J57" s="116">
        <v>0</v>
      </c>
      <c r="K57" s="116">
        <v>384.92</v>
      </c>
      <c r="L57" s="116">
        <v>0</v>
      </c>
      <c r="M57" s="116">
        <v>2.89</v>
      </c>
      <c r="N57" s="116">
        <v>0.64</v>
      </c>
    </row>
    <row r="58" spans="2:14">
      <c r="B58" s="60" t="s">
        <v>502</v>
      </c>
      <c r="C58" s="89" t="s">
        <v>503</v>
      </c>
      <c r="D58" s="89" t="s">
        <v>365</v>
      </c>
      <c r="E58" s="89"/>
      <c r="F58" s="89" t="s">
        <v>449</v>
      </c>
      <c r="G58" s="89" t="s">
        <v>173</v>
      </c>
      <c r="H58" s="116">
        <v>666</v>
      </c>
      <c r="I58" s="116">
        <v>3011</v>
      </c>
      <c r="J58" s="116">
        <v>0</v>
      </c>
      <c r="K58" s="116">
        <v>73.17</v>
      </c>
      <c r="L58" s="116">
        <v>0</v>
      </c>
      <c r="M58" s="116">
        <v>0.55000000000000004</v>
      </c>
      <c r="N58" s="116">
        <v>0.12</v>
      </c>
    </row>
    <row r="59" spans="2:14">
      <c r="B59" s="60" t="s">
        <v>504</v>
      </c>
      <c r="C59" s="89" t="s">
        <v>505</v>
      </c>
      <c r="D59" s="89" t="s">
        <v>365</v>
      </c>
      <c r="E59" s="89"/>
      <c r="F59" s="89" t="s">
        <v>449</v>
      </c>
      <c r="G59" s="89" t="s">
        <v>173</v>
      </c>
      <c r="H59" s="116">
        <v>1149</v>
      </c>
      <c r="I59" s="116">
        <v>2855</v>
      </c>
      <c r="J59" s="116">
        <v>0</v>
      </c>
      <c r="K59" s="116">
        <v>119.7</v>
      </c>
      <c r="L59" s="116">
        <v>0</v>
      </c>
      <c r="M59" s="116">
        <v>0.9</v>
      </c>
      <c r="N59" s="116">
        <v>0.2</v>
      </c>
    </row>
    <row r="60" spans="2:14">
      <c r="B60" s="60" t="s">
        <v>506</v>
      </c>
      <c r="C60" s="89" t="s">
        <v>507</v>
      </c>
      <c r="D60" s="89" t="s">
        <v>26</v>
      </c>
      <c r="E60" s="89"/>
      <c r="F60" s="89" t="s">
        <v>449</v>
      </c>
      <c r="G60" s="89" t="s">
        <v>175</v>
      </c>
      <c r="H60" s="116">
        <v>1244</v>
      </c>
      <c r="I60" s="116">
        <v>1620.8</v>
      </c>
      <c r="J60" s="116">
        <v>0</v>
      </c>
      <c r="K60" s="116">
        <v>85.2</v>
      </c>
      <c r="L60" s="116">
        <v>0</v>
      </c>
      <c r="M60" s="116">
        <v>0.64</v>
      </c>
      <c r="N60" s="116">
        <v>0.14000000000000001</v>
      </c>
    </row>
    <row r="61" spans="2:14">
      <c r="B61" s="57" t="s">
        <v>87</v>
      </c>
      <c r="C61" s="87"/>
      <c r="D61" s="87"/>
      <c r="E61" s="87"/>
      <c r="F61" s="87"/>
      <c r="G61" s="87"/>
      <c r="H61" s="90"/>
      <c r="I61" s="90"/>
      <c r="J61" s="90"/>
      <c r="K61" s="90"/>
      <c r="L61" s="90"/>
      <c r="M61" s="90"/>
      <c r="N61" s="90"/>
    </row>
    <row r="62" spans="2:14">
      <c r="B62" s="60" t="s">
        <v>266</v>
      </c>
      <c r="C62" s="89"/>
      <c r="D62" s="89"/>
      <c r="E62" s="89"/>
      <c r="F62" s="89"/>
      <c r="G62" s="89"/>
      <c r="H62" s="116"/>
      <c r="I62" s="116"/>
      <c r="J62" s="116"/>
      <c r="K62" s="116"/>
      <c r="L62" s="116"/>
      <c r="M62" s="116"/>
      <c r="N62" s="116"/>
    </row>
    <row r="63" spans="2:14">
      <c r="B63" s="57" t="s">
        <v>71</v>
      </c>
      <c r="C63" s="87"/>
      <c r="D63" s="87"/>
      <c r="E63" s="87"/>
      <c r="F63" s="87"/>
      <c r="G63" s="87"/>
      <c r="H63" s="90"/>
      <c r="I63" s="90"/>
      <c r="J63" s="90"/>
      <c r="K63" s="90"/>
      <c r="L63" s="90"/>
      <c r="M63" s="90"/>
      <c r="N63" s="90"/>
    </row>
    <row r="64" spans="2:14">
      <c r="B64" s="60" t="s">
        <v>266</v>
      </c>
      <c r="C64" s="89"/>
      <c r="D64" s="89"/>
      <c r="E64" s="89"/>
      <c r="F64" s="89"/>
      <c r="G64" s="89"/>
      <c r="H64" s="116"/>
      <c r="I64" s="116"/>
      <c r="J64" s="116"/>
      <c r="K64" s="116"/>
      <c r="L64" s="116"/>
      <c r="M64" s="116"/>
      <c r="N64" s="116"/>
    </row>
    <row r="65" spans="2:14">
      <c r="B65" s="57" t="s">
        <v>85</v>
      </c>
      <c r="C65" s="87"/>
      <c r="D65" s="87"/>
      <c r="E65" s="87"/>
      <c r="F65" s="87"/>
      <c r="G65" s="87"/>
      <c r="H65" s="90"/>
      <c r="I65" s="90"/>
      <c r="J65" s="90"/>
      <c r="K65" s="90"/>
      <c r="L65" s="90"/>
      <c r="M65" s="90"/>
      <c r="N65" s="90"/>
    </row>
    <row r="66" spans="2:14">
      <c r="B66" s="115" t="s">
        <v>266</v>
      </c>
      <c r="C66" s="89"/>
      <c r="D66" s="89"/>
      <c r="E66" s="89"/>
      <c r="F66" s="89"/>
      <c r="G66" s="89"/>
      <c r="H66" s="116"/>
      <c r="I66" s="116"/>
      <c r="J66" s="116"/>
      <c r="K66" s="116"/>
      <c r="L66" s="116"/>
      <c r="M66" s="116"/>
      <c r="N66" s="116"/>
    </row>
    <row r="67" spans="2:14">
      <c r="B67" s="113" t="s">
        <v>258</v>
      </c>
      <c r="D67" s="1"/>
      <c r="E67" s="1"/>
      <c r="F67" s="1"/>
      <c r="G67" s="1"/>
    </row>
    <row r="68" spans="2:14">
      <c r="B68" s="113" t="s">
        <v>140</v>
      </c>
      <c r="D68" s="1"/>
      <c r="E68" s="1"/>
      <c r="F68" s="1"/>
      <c r="G68" s="1"/>
    </row>
    <row r="69" spans="2:14">
      <c r="B69" s="113" t="s">
        <v>254</v>
      </c>
      <c r="D69" s="1"/>
      <c r="E69" s="1"/>
      <c r="F69" s="1"/>
      <c r="G69" s="1"/>
    </row>
    <row r="70" spans="2:14">
      <c r="B70" s="113" t="s">
        <v>255</v>
      </c>
      <c r="D70" s="1"/>
      <c r="E70" s="1"/>
      <c r="F70" s="1"/>
      <c r="G70" s="1"/>
    </row>
    <row r="71" spans="2:14">
      <c r="B71" s="112" t="s">
        <v>256</v>
      </c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7109375" style="2" customWidth="1"/>
    <col min="4" max="4" width="10.5703125" style="2" bestFit="1" customWidth="1"/>
    <col min="5" max="5" width="7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1.57031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143</v>
      </c>
      <c r="C8" s="25" t="s">
        <v>46</v>
      </c>
      <c r="D8" s="76" t="s">
        <v>148</v>
      </c>
      <c r="E8" s="48" t="s">
        <v>145</v>
      </c>
      <c r="F8" s="78" t="s">
        <v>79</v>
      </c>
      <c r="G8" s="25" t="s">
        <v>15</v>
      </c>
      <c r="H8" s="25" t="s">
        <v>80</v>
      </c>
      <c r="I8" s="25" t="s">
        <v>129</v>
      </c>
      <c r="J8" s="25" t="s">
        <v>257</v>
      </c>
      <c r="K8" s="25" t="s">
        <v>253</v>
      </c>
      <c r="L8" s="25" t="s">
        <v>73</v>
      </c>
      <c r="M8" s="25" t="s">
        <v>67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74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4"/>
      <c r="J11" s="83">
        <v>1356.49</v>
      </c>
      <c r="K11" s="83"/>
      <c r="L11" s="83">
        <v>886.67</v>
      </c>
      <c r="M11" s="83"/>
      <c r="N11" s="83"/>
      <c r="O11" s="83">
        <v>1.48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57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508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28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71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1356.49</v>
      </c>
      <c r="K21" s="90"/>
      <c r="L21" s="90">
        <v>886.67</v>
      </c>
      <c r="M21" s="90"/>
      <c r="N21" s="90"/>
      <c r="O21" s="90">
        <v>1.48</v>
      </c>
    </row>
    <row r="22" spans="2:15" customFormat="1" ht="15.75">
      <c r="B22" s="59" t="s">
        <v>57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508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28</v>
      </c>
      <c r="C26" s="87"/>
      <c r="D26" s="87"/>
      <c r="E26" s="87"/>
      <c r="F26" s="87"/>
      <c r="G26" s="87"/>
      <c r="H26" s="87"/>
      <c r="I26" s="87"/>
      <c r="J26" s="90">
        <v>1356.49</v>
      </c>
      <c r="K26" s="90"/>
      <c r="L26" s="90">
        <v>886.67</v>
      </c>
      <c r="M26" s="90"/>
      <c r="N26" s="90"/>
      <c r="O26" s="90">
        <v>1.48</v>
      </c>
    </row>
    <row r="27" spans="2:15">
      <c r="B27" s="65" t="s">
        <v>509</v>
      </c>
      <c r="C27" s="89" t="s">
        <v>510</v>
      </c>
      <c r="D27" s="89" t="s">
        <v>26</v>
      </c>
      <c r="E27" s="89"/>
      <c r="F27" s="89" t="s">
        <v>449</v>
      </c>
      <c r="G27" s="89">
        <v>0</v>
      </c>
      <c r="H27" s="89" t="s">
        <v>280</v>
      </c>
      <c r="I27" s="89" t="s">
        <v>173</v>
      </c>
      <c r="J27" s="116">
        <v>432.21</v>
      </c>
      <c r="K27" s="116">
        <v>45134.225599999998</v>
      </c>
      <c r="L27" s="116">
        <v>195.08</v>
      </c>
      <c r="M27" s="118">
        <v>0</v>
      </c>
      <c r="N27" s="116">
        <v>22</v>
      </c>
      <c r="O27" s="116">
        <v>0.32</v>
      </c>
    </row>
    <row r="28" spans="2:15">
      <c r="B28" s="65" t="s">
        <v>511</v>
      </c>
      <c r="C28" s="89" t="s">
        <v>512</v>
      </c>
      <c r="D28" s="89" t="s">
        <v>26</v>
      </c>
      <c r="E28" s="89">
        <v>5617</v>
      </c>
      <c r="F28" s="89" t="s">
        <v>449</v>
      </c>
      <c r="G28" s="89">
        <v>0</v>
      </c>
      <c r="H28" s="89" t="s">
        <v>280</v>
      </c>
      <c r="I28" s="89" t="s">
        <v>173</v>
      </c>
      <c r="J28" s="116">
        <v>924.28</v>
      </c>
      <c r="K28" s="116">
        <v>74824.9709</v>
      </c>
      <c r="L28" s="116">
        <v>691.59</v>
      </c>
      <c r="M28" s="118">
        <v>0</v>
      </c>
      <c r="N28" s="116">
        <v>78</v>
      </c>
      <c r="O28" s="116">
        <v>1.1499999999999999</v>
      </c>
    </row>
    <row r="29" spans="2:15">
      <c r="B29" s="59" t="s">
        <v>71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266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258</v>
      </c>
      <c r="D31" s="1"/>
      <c r="E31" s="1"/>
    </row>
    <row r="32" spans="2:15">
      <c r="B32" s="113" t="s">
        <v>140</v>
      </c>
      <c r="D32" s="1"/>
      <c r="E32" s="1"/>
    </row>
    <row r="33" spans="2:5">
      <c r="B33" s="113" t="s">
        <v>254</v>
      </c>
      <c r="C33" s="1"/>
      <c r="D33" s="1"/>
      <c r="E33" s="1"/>
    </row>
    <row r="34" spans="2:5">
      <c r="B34" s="113" t="s">
        <v>255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50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513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514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71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266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71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149</v>
      </c>
      <c r="BF6" s="1" t="s">
        <v>184</v>
      </c>
      <c r="BH6" s="3" t="s">
        <v>174</v>
      </c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150</v>
      </c>
      <c r="BF7" s="1" t="s">
        <v>159</v>
      </c>
      <c r="BH7" s="3" t="s">
        <v>173</v>
      </c>
    </row>
    <row r="8" spans="1:60" s="3" customFormat="1" ht="63">
      <c r="A8" s="2"/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48" t="s">
        <v>179</v>
      </c>
      <c r="K8" s="26" t="s">
        <v>181</v>
      </c>
      <c r="BC8" s="1" t="s">
        <v>156</v>
      </c>
      <c r="BD8" s="1" t="s">
        <v>157</v>
      </c>
      <c r="BE8" s="1" t="s">
        <v>160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27" t="s">
        <v>20</v>
      </c>
      <c r="K9" s="35" t="s">
        <v>20</v>
      </c>
      <c r="BC9" s="1" t="s">
        <v>155</v>
      </c>
      <c r="BE9" s="1" t="s">
        <v>161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152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51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151</v>
      </c>
      <c r="BD11" s="3"/>
      <c r="BE11" s="1" t="s">
        <v>162</v>
      </c>
      <c r="BG11" s="1" t="s">
        <v>177</v>
      </c>
    </row>
    <row r="12" spans="1:60" customFormat="1" ht="15.75">
      <c r="B12" s="57" t="s">
        <v>515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516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140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153</v>
      </c>
      <c r="BF22" s="1" t="s">
        <v>165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154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144</v>
      </c>
      <c r="C8" s="25" t="s">
        <v>46</v>
      </c>
      <c r="D8" s="79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73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141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144</v>
      </c>
      <c r="C8" s="25" t="s">
        <v>46</v>
      </c>
      <c r="D8" s="25" t="s">
        <v>15</v>
      </c>
      <c r="E8" s="25" t="s">
        <v>80</v>
      </c>
      <c r="F8" s="25" t="s">
        <v>130</v>
      </c>
      <c r="G8" s="77" t="s">
        <v>18</v>
      </c>
      <c r="H8" s="25" t="s">
        <v>129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138</v>
      </c>
      <c r="N8" s="25" t="s">
        <v>67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74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75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517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J10" s="1"/>
    </row>
    <row r="11" spans="2:65" s="4" customFormat="1" ht="18" customHeight="1">
      <c r="B11" s="56" t="s">
        <v>47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70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49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88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89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4" workbookViewId="0">
      <selection activeCell="B1" sqref="B1:S31"/>
    </sheetView>
  </sheetViews>
  <sheetFormatPr defaultColWidth="9.140625" defaultRowHeight="18"/>
  <cols>
    <col min="1" max="1" width="6.28515625" style="1" customWidth="1"/>
    <col min="2" max="2" width="58.85546875" style="2" customWidth="1"/>
    <col min="3" max="3" width="11.140625" style="2" customWidth="1"/>
    <col min="4" max="4" width="10" style="2" customWidth="1"/>
    <col min="5" max="5" width="9.42578125" style="2" customWidth="1"/>
    <col min="6" max="6" width="12.7109375" style="1" bestFit="1" customWidth="1"/>
    <col min="7" max="7" width="5.5703125" style="1" customWidth="1"/>
    <col min="8" max="8" width="11.7109375" style="1" bestFit="1" customWidth="1"/>
    <col min="9" max="9" width="13.28515625" style="1" customWidth="1"/>
    <col min="10" max="10" width="8.140625" style="1" bestFit="1" customWidth="1"/>
    <col min="11" max="11" width="9.85546875" style="1" bestFit="1" customWidth="1"/>
    <col min="12" max="12" width="7.7109375" style="1" customWidth="1"/>
    <col min="13" max="13" width="9.140625" style="1" customWidth="1"/>
    <col min="14" max="14" width="15.42578125" style="1" customWidth="1"/>
    <col min="15" max="15" width="10.28515625" style="1" customWidth="1"/>
    <col min="16" max="16" width="10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Z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84"/>
      <c r="H11" s="84"/>
      <c r="I11" s="95"/>
      <c r="J11" s="84">
        <v>0.52</v>
      </c>
      <c r="K11" s="84"/>
      <c r="L11" s="83"/>
      <c r="M11" s="83">
        <v>0.01</v>
      </c>
      <c r="N11" s="83">
        <v>255296.94</v>
      </c>
      <c r="O11" s="83"/>
      <c r="P11" s="83">
        <v>78.39</v>
      </c>
      <c r="Q11" s="83"/>
      <c r="R11" s="83"/>
      <c r="S11" s="83">
        <v>0.13</v>
      </c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>
        <v>0.52</v>
      </c>
      <c r="K12" s="87"/>
      <c r="L12" s="90"/>
      <c r="M12" s="90">
        <v>0.01</v>
      </c>
      <c r="N12" s="90">
        <v>255296.94</v>
      </c>
      <c r="O12" s="90"/>
      <c r="P12" s="90">
        <v>78.39</v>
      </c>
      <c r="Q12" s="90"/>
      <c r="R12" s="90"/>
      <c r="S12" s="90">
        <v>0.13</v>
      </c>
    </row>
    <row r="13" spans="2:81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>
        <v>0.52</v>
      </c>
      <c r="K13" s="87"/>
      <c r="L13" s="90"/>
      <c r="M13" s="90">
        <v>0.01</v>
      </c>
      <c r="N13" s="90">
        <v>255296.94</v>
      </c>
      <c r="O13" s="90"/>
      <c r="P13" s="90">
        <v>78.39</v>
      </c>
      <c r="Q13" s="90"/>
      <c r="R13" s="90"/>
      <c r="S13" s="90">
        <v>0.13</v>
      </c>
    </row>
    <row r="14" spans="2:81" customFormat="1" ht="15.75">
      <c r="B14" s="67" t="s">
        <v>518</v>
      </c>
      <c r="C14" s="89">
        <v>1093939</v>
      </c>
      <c r="D14" s="89"/>
      <c r="E14" s="89">
        <v>109</v>
      </c>
      <c r="F14" s="89" t="s">
        <v>291</v>
      </c>
      <c r="G14" s="89" t="s">
        <v>337</v>
      </c>
      <c r="H14" s="89" t="s">
        <v>293</v>
      </c>
      <c r="I14" s="100">
        <v>38540</v>
      </c>
      <c r="J14" s="89">
        <v>0.42</v>
      </c>
      <c r="K14" s="89" t="s">
        <v>174</v>
      </c>
      <c r="L14" s="116">
        <v>6.45</v>
      </c>
      <c r="M14" s="116">
        <v>0.01</v>
      </c>
      <c r="N14" s="116">
        <v>33750.800000000003</v>
      </c>
      <c r="O14" s="116">
        <v>133.59979999999999</v>
      </c>
      <c r="P14" s="116">
        <v>45.09</v>
      </c>
      <c r="Q14" s="116">
        <v>0</v>
      </c>
      <c r="R14" s="116">
        <v>57.52</v>
      </c>
      <c r="S14" s="116">
        <v>0.08</v>
      </c>
    </row>
    <row r="15" spans="2:81" customFormat="1" ht="15.75">
      <c r="B15" s="67" t="s">
        <v>519</v>
      </c>
      <c r="C15" s="89">
        <v>1094747</v>
      </c>
      <c r="D15" s="89"/>
      <c r="E15" s="89">
        <v>109</v>
      </c>
      <c r="F15" s="89" t="s">
        <v>291</v>
      </c>
      <c r="G15" s="89" t="s">
        <v>337</v>
      </c>
      <c r="H15" s="89" t="s">
        <v>293</v>
      </c>
      <c r="I15" s="100">
        <v>38634</v>
      </c>
      <c r="J15" s="89">
        <v>0.65</v>
      </c>
      <c r="K15" s="89" t="s">
        <v>174</v>
      </c>
      <c r="L15" s="116">
        <v>6.45</v>
      </c>
      <c r="M15" s="116">
        <v>0.01</v>
      </c>
      <c r="N15" s="116">
        <v>25209.99</v>
      </c>
      <c r="O15" s="116">
        <v>132.01909000000001</v>
      </c>
      <c r="P15" s="116">
        <v>33.28</v>
      </c>
      <c r="Q15" s="116">
        <v>0</v>
      </c>
      <c r="R15" s="116">
        <v>42.46</v>
      </c>
      <c r="S15" s="116">
        <v>0.06</v>
      </c>
    </row>
    <row r="16" spans="2:81" customFormat="1" ht="15.75">
      <c r="B16" s="67" t="s">
        <v>520</v>
      </c>
      <c r="C16" s="89">
        <v>1760016</v>
      </c>
      <c r="D16" s="89"/>
      <c r="E16" s="89">
        <v>2163</v>
      </c>
      <c r="F16" s="89" t="s">
        <v>342</v>
      </c>
      <c r="G16" s="89">
        <v>0</v>
      </c>
      <c r="H16" s="89" t="s">
        <v>280</v>
      </c>
      <c r="I16" s="100"/>
      <c r="J16" s="89">
        <v>0</v>
      </c>
      <c r="K16" s="89" t="s">
        <v>174</v>
      </c>
      <c r="L16" s="116">
        <v>4</v>
      </c>
      <c r="M16" s="116">
        <v>4</v>
      </c>
      <c r="N16" s="116">
        <v>196336.15</v>
      </c>
      <c r="O16" s="116">
        <v>0.01</v>
      </c>
      <c r="P16" s="116">
        <v>0.02</v>
      </c>
      <c r="Q16" s="116">
        <v>0</v>
      </c>
      <c r="R16" s="116">
        <v>0.03</v>
      </c>
      <c r="S16" s="116">
        <v>0</v>
      </c>
    </row>
    <row r="17" spans="1:19" customFormat="1" ht="15.75">
      <c r="B17" s="59" t="s">
        <v>70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49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71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67" t="s">
        <v>266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1:19" customFormat="1" ht="15.75">
      <c r="B23" s="59" t="s">
        <v>240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/>
      <c r="O23" s="90"/>
      <c r="P23" s="90"/>
      <c r="Q23" s="90"/>
      <c r="R23" s="90"/>
      <c r="S23" s="90"/>
    </row>
    <row r="24" spans="1:19" customFormat="1" ht="15.75">
      <c r="B24" s="59" t="s">
        <v>90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91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121" t="s">
        <v>266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1:19" customFormat="1">
      <c r="A28" s="1"/>
      <c r="B28" s="113" t="s">
        <v>258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140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3" t="s">
        <v>254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255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8:S31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8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1.85546875" style="1" bestFit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138</v>
      </c>
      <c r="K8" s="25" t="s">
        <v>67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74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28</v>
      </c>
      <c r="C11" s="84"/>
      <c r="D11" s="84"/>
      <c r="E11" s="84"/>
      <c r="F11" s="84"/>
      <c r="G11" s="84"/>
      <c r="H11" s="83">
        <v>6420</v>
      </c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6420</v>
      </c>
      <c r="I12" s="90"/>
      <c r="J12" s="90"/>
      <c r="K12" s="90"/>
      <c r="L12" s="90"/>
      <c r="M12" s="90"/>
    </row>
    <row r="13" spans="2:98" customFormat="1" ht="15.75">
      <c r="B13" s="60" t="s">
        <v>521</v>
      </c>
      <c r="C13" s="89">
        <v>239012</v>
      </c>
      <c r="D13" s="89"/>
      <c r="E13" s="89">
        <v>2225</v>
      </c>
      <c r="F13" s="89" t="s">
        <v>522</v>
      </c>
      <c r="G13" s="89" t="s">
        <v>174</v>
      </c>
      <c r="H13" s="116">
        <v>6420</v>
      </c>
      <c r="I13" s="116">
        <v>0</v>
      </c>
      <c r="J13" s="116">
        <v>0</v>
      </c>
      <c r="K13" s="116">
        <v>0.02</v>
      </c>
      <c r="L13" s="116">
        <v>0</v>
      </c>
      <c r="M13" s="116">
        <v>0</v>
      </c>
    </row>
    <row r="14" spans="2:98" customFormat="1" ht="15.75">
      <c r="B14" s="59" t="s">
        <v>240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78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266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77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8.7109375" style="1" customWidth="1"/>
    <col min="6" max="6" width="14.5703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144</v>
      </c>
      <c r="C8" s="25" t="s">
        <v>46</v>
      </c>
      <c r="D8" s="25" t="s">
        <v>129</v>
      </c>
      <c r="E8" s="25" t="s">
        <v>130</v>
      </c>
      <c r="F8" s="25" t="s">
        <v>257</v>
      </c>
      <c r="G8" s="25" t="s">
        <v>253</v>
      </c>
      <c r="H8" s="25" t="s">
        <v>138</v>
      </c>
      <c r="I8" s="25" t="s">
        <v>67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74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58</v>
      </c>
      <c r="C11" s="84"/>
      <c r="D11" s="84"/>
      <c r="E11" s="95"/>
      <c r="F11" s="83">
        <v>477739.47</v>
      </c>
      <c r="G11" s="83"/>
      <c r="H11" s="83">
        <v>4169.7700000000004</v>
      </c>
      <c r="I11" s="83"/>
      <c r="J11" s="83"/>
      <c r="K11" s="83">
        <v>6.94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240</v>
      </c>
      <c r="C21" s="87"/>
      <c r="D21" s="87"/>
      <c r="E21" s="96"/>
      <c r="F21" s="90">
        <v>477739.47</v>
      </c>
      <c r="G21" s="90"/>
      <c r="H21" s="90">
        <v>4169.7700000000004</v>
      </c>
      <c r="I21" s="90"/>
      <c r="J21" s="90"/>
      <c r="K21" s="90">
        <v>6.94</v>
      </c>
    </row>
    <row r="22" spans="2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236</v>
      </c>
      <c r="C24" s="87"/>
      <c r="D24" s="87"/>
      <c r="E24" s="96"/>
      <c r="F24" s="90">
        <v>477739.47</v>
      </c>
      <c r="G24" s="90"/>
      <c r="H24" s="90">
        <v>4169.7700000000004</v>
      </c>
      <c r="I24" s="90"/>
      <c r="J24" s="90"/>
      <c r="K24" s="90">
        <v>6.94</v>
      </c>
    </row>
    <row r="25" spans="2:11" customFormat="1" ht="15.75">
      <c r="B25" s="60" t="s">
        <v>523</v>
      </c>
      <c r="C25" s="89">
        <v>6200067</v>
      </c>
      <c r="D25" s="89" t="s">
        <v>174</v>
      </c>
      <c r="E25" s="100"/>
      <c r="F25" s="116">
        <v>475847.87</v>
      </c>
      <c r="G25" s="116">
        <v>134.68781000000001</v>
      </c>
      <c r="H25" s="116">
        <v>640.91</v>
      </c>
      <c r="I25" s="116">
        <v>0</v>
      </c>
      <c r="J25" s="116">
        <v>15.37</v>
      </c>
      <c r="K25" s="116">
        <v>1.07</v>
      </c>
    </row>
    <row r="26" spans="2:11" customFormat="1" ht="15.75">
      <c r="B26" s="60" t="s">
        <v>524</v>
      </c>
      <c r="C26" s="89">
        <v>6200380</v>
      </c>
      <c r="D26" s="89" t="s">
        <v>173</v>
      </c>
      <c r="E26" s="100"/>
      <c r="F26" s="116">
        <v>48.19</v>
      </c>
      <c r="G26" s="116">
        <v>152819.39000000001</v>
      </c>
      <c r="H26" s="116">
        <v>268.73</v>
      </c>
      <c r="I26" s="116">
        <v>0</v>
      </c>
      <c r="J26" s="116">
        <v>6.44</v>
      </c>
      <c r="K26" s="116">
        <v>0.45</v>
      </c>
    </row>
    <row r="27" spans="2:11" customFormat="1" ht="15.75">
      <c r="B27" s="60" t="s">
        <v>525</v>
      </c>
      <c r="C27" s="89">
        <v>60605763</v>
      </c>
      <c r="D27" s="89" t="s">
        <v>174</v>
      </c>
      <c r="E27" s="100"/>
      <c r="F27" s="116">
        <v>1101.55</v>
      </c>
      <c r="G27" s="116">
        <v>180782.6</v>
      </c>
      <c r="H27" s="116">
        <v>1991.41</v>
      </c>
      <c r="I27" s="116">
        <v>0</v>
      </c>
      <c r="J27" s="116">
        <v>47.76</v>
      </c>
      <c r="K27" s="116">
        <v>3.31</v>
      </c>
    </row>
    <row r="28" spans="2:11" customFormat="1" ht="15.75">
      <c r="B28" s="60" t="s">
        <v>526</v>
      </c>
      <c r="C28" s="89">
        <v>6032767</v>
      </c>
      <c r="D28" s="89" t="s">
        <v>174</v>
      </c>
      <c r="E28" s="100"/>
      <c r="F28" s="116">
        <v>147.26</v>
      </c>
      <c r="G28" s="116">
        <v>292538.59999999998</v>
      </c>
      <c r="H28" s="116">
        <v>430.79</v>
      </c>
      <c r="I28" s="116">
        <v>0</v>
      </c>
      <c r="J28" s="116">
        <v>10.33</v>
      </c>
      <c r="K28" s="116">
        <v>0.72</v>
      </c>
    </row>
    <row r="29" spans="2:11" customFormat="1" ht="15.75">
      <c r="B29" s="60" t="s">
        <v>527</v>
      </c>
      <c r="C29" s="89">
        <v>6040117</v>
      </c>
      <c r="D29" s="89" t="s">
        <v>174</v>
      </c>
      <c r="E29" s="100"/>
      <c r="F29" s="116">
        <v>287.63</v>
      </c>
      <c r="G29" s="116">
        <v>172315</v>
      </c>
      <c r="H29" s="116">
        <v>495.63</v>
      </c>
      <c r="I29" s="116">
        <v>0</v>
      </c>
      <c r="J29" s="116">
        <v>11.89</v>
      </c>
      <c r="K29" s="116">
        <v>0.82</v>
      </c>
    </row>
    <row r="30" spans="2:11" customFormat="1" ht="15.75">
      <c r="B30" s="60" t="s">
        <v>528</v>
      </c>
      <c r="C30" s="89">
        <v>6200471</v>
      </c>
      <c r="D30" s="89" t="s">
        <v>174</v>
      </c>
      <c r="E30" s="100"/>
      <c r="F30" s="116">
        <v>306.97000000000003</v>
      </c>
      <c r="G30" s="116">
        <v>111508.22</v>
      </c>
      <c r="H30" s="116">
        <v>342.3</v>
      </c>
      <c r="I30" s="116">
        <v>0</v>
      </c>
      <c r="J30" s="116">
        <v>8.2100000000000009</v>
      </c>
      <c r="K30" s="116">
        <v>0.56999999999999995</v>
      </c>
    </row>
    <row r="31" spans="2:11" customFormat="1" ht="15.75">
      <c r="B31" s="57" t="s">
        <v>237</v>
      </c>
      <c r="C31" s="87"/>
      <c r="D31" s="87"/>
      <c r="E31" s="96"/>
      <c r="F31" s="90"/>
      <c r="G31" s="90"/>
      <c r="H31" s="90"/>
      <c r="I31" s="90"/>
      <c r="J31" s="90"/>
      <c r="K31" s="90"/>
    </row>
    <row r="32" spans="2:11" customFormat="1" ht="15.75">
      <c r="B32" s="60" t="s">
        <v>266</v>
      </c>
      <c r="C32" s="89"/>
      <c r="D32" s="89"/>
      <c r="E32" s="100"/>
      <c r="F32" s="116"/>
      <c r="G32" s="116"/>
      <c r="H32" s="116"/>
      <c r="I32" s="116"/>
      <c r="J32" s="116"/>
      <c r="K32" s="116"/>
    </row>
    <row r="33" spans="1:11" customFormat="1" ht="15.75">
      <c r="B33" s="57" t="s">
        <v>238</v>
      </c>
      <c r="C33" s="87"/>
      <c r="D33" s="87"/>
      <c r="E33" s="96"/>
      <c r="F33" s="90"/>
      <c r="G33" s="90"/>
      <c r="H33" s="90"/>
      <c r="I33" s="90"/>
      <c r="J33" s="90"/>
      <c r="K33" s="90"/>
    </row>
    <row r="34" spans="1:11" customFormat="1" ht="15.75">
      <c r="B34" s="115" t="s">
        <v>266</v>
      </c>
      <c r="C34" s="89"/>
      <c r="D34" s="89"/>
      <c r="E34" s="100"/>
      <c r="F34" s="116"/>
      <c r="G34" s="116"/>
      <c r="H34" s="116"/>
      <c r="I34" s="116"/>
      <c r="J34" s="116"/>
      <c r="K34" s="116"/>
    </row>
    <row r="35" spans="1:11" customFormat="1">
      <c r="A35" s="1"/>
      <c r="B35" s="113" t="s">
        <v>258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140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50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513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529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71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71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59</v>
      </c>
      <c r="C11" s="84"/>
      <c r="D11" s="84"/>
      <c r="E11" s="84"/>
      <c r="F11" s="95"/>
      <c r="G11" s="83">
        <v>-1959600</v>
      </c>
      <c r="H11" s="83"/>
      <c r="I11" s="83">
        <v>-160.31</v>
      </c>
      <c r="J11" s="83"/>
      <c r="K11" s="83">
        <v>-0.27</v>
      </c>
      <c r="AW11" s="1"/>
    </row>
    <row r="12" spans="2:49" customFormat="1" ht="19.5" customHeight="1">
      <c r="B12" s="59" t="s">
        <v>530</v>
      </c>
      <c r="C12" s="87"/>
      <c r="D12" s="87"/>
      <c r="E12" s="87"/>
      <c r="F12" s="96"/>
      <c r="G12" s="90">
        <v>-1959600</v>
      </c>
      <c r="H12" s="90"/>
      <c r="I12" s="90">
        <v>-160.31</v>
      </c>
      <c r="J12" s="90"/>
      <c r="K12" s="90">
        <v>-0.27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529</v>
      </c>
      <c r="C15" s="87"/>
      <c r="D15" s="87"/>
      <c r="E15" s="87"/>
      <c r="F15" s="96"/>
      <c r="G15" s="90">
        <v>-1959600</v>
      </c>
      <c r="H15" s="90"/>
      <c r="I15" s="90">
        <v>-160.31</v>
      </c>
      <c r="J15" s="90"/>
      <c r="K15" s="90">
        <v>-0.27</v>
      </c>
    </row>
    <row r="16" spans="2:49" customFormat="1" ht="15.75">
      <c r="B16" s="67" t="s">
        <v>531</v>
      </c>
      <c r="C16" s="89">
        <v>9902263</v>
      </c>
      <c r="D16" s="89" t="s">
        <v>532</v>
      </c>
      <c r="E16" s="89" t="s">
        <v>174</v>
      </c>
      <c r="F16" s="100"/>
      <c r="G16" s="116">
        <v>-322800</v>
      </c>
      <c r="H16" s="116">
        <v>15.5976</v>
      </c>
      <c r="I16" s="116">
        <v>-50.35</v>
      </c>
      <c r="J16" s="116">
        <v>31.41</v>
      </c>
      <c r="K16" s="116">
        <v>-0.08</v>
      </c>
    </row>
    <row r="17" spans="2:11" customFormat="1" ht="15.75">
      <c r="B17" s="67" t="s">
        <v>533</v>
      </c>
      <c r="C17" s="89">
        <v>9902412</v>
      </c>
      <c r="D17" s="89" t="s">
        <v>532</v>
      </c>
      <c r="E17" s="89" t="s">
        <v>174</v>
      </c>
      <c r="F17" s="100"/>
      <c r="G17" s="116">
        <v>-602800</v>
      </c>
      <c r="H17" s="116">
        <v>9.1529000000000007</v>
      </c>
      <c r="I17" s="116">
        <v>-55.17</v>
      </c>
      <c r="J17" s="116">
        <v>34.42</v>
      </c>
      <c r="K17" s="116">
        <v>-0.09</v>
      </c>
    </row>
    <row r="18" spans="2:11" customFormat="1" ht="15.75">
      <c r="B18" s="67" t="s">
        <v>534</v>
      </c>
      <c r="C18" s="89">
        <v>99024846</v>
      </c>
      <c r="D18" s="89" t="s">
        <v>532</v>
      </c>
      <c r="E18" s="89" t="s">
        <v>174</v>
      </c>
      <c r="F18" s="100"/>
      <c r="G18" s="116">
        <v>-904000</v>
      </c>
      <c r="H18" s="116">
        <v>6.0045999999999999</v>
      </c>
      <c r="I18" s="116">
        <v>-54.28</v>
      </c>
      <c r="J18" s="116">
        <v>33.86</v>
      </c>
      <c r="K18" s="116">
        <v>-0.09</v>
      </c>
    </row>
    <row r="19" spans="2:11" customFormat="1" ht="15.75">
      <c r="B19" s="67" t="s">
        <v>535</v>
      </c>
      <c r="C19" s="89">
        <v>9902487</v>
      </c>
      <c r="D19" s="89" t="s">
        <v>532</v>
      </c>
      <c r="E19" s="89" t="s">
        <v>174</v>
      </c>
      <c r="F19" s="100"/>
      <c r="G19" s="116">
        <v>-130000</v>
      </c>
      <c r="H19" s="116">
        <v>0.38529999999999998</v>
      </c>
      <c r="I19" s="116">
        <v>-0.5</v>
      </c>
      <c r="J19" s="116">
        <v>0.31</v>
      </c>
      <c r="K19" s="116">
        <v>0</v>
      </c>
    </row>
    <row r="20" spans="2:11" customFormat="1" ht="15.75">
      <c r="B20" s="59" t="s">
        <v>232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229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71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228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233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229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71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266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258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140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144</v>
      </c>
      <c r="C8" s="25" t="s">
        <v>46</v>
      </c>
      <c r="D8" s="77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138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74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141</v>
      </c>
      <c r="R10" s="1"/>
      <c r="S10" s="1"/>
      <c r="T10" s="1"/>
      <c r="U10" s="1"/>
      <c r="V10" s="1"/>
    </row>
    <row r="11" spans="2:78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Q4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6.42578125" style="1" bestFit="1" customWidth="1"/>
    <col min="7" max="7" width="13.710937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4.5703125" style="1" bestFit="1" customWidth="1"/>
    <col min="14" max="14" width="9.85546875" style="1" customWidth="1"/>
    <col min="15" max="15" width="10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144</v>
      </c>
      <c r="C7" s="25" t="s">
        <v>224</v>
      </c>
      <c r="D7" s="25" t="s">
        <v>46</v>
      </c>
      <c r="E7" s="25" t="s">
        <v>145</v>
      </c>
      <c r="F7" s="25" t="s">
        <v>15</v>
      </c>
      <c r="G7" s="25" t="s">
        <v>130</v>
      </c>
      <c r="H7" s="25" t="s">
        <v>80</v>
      </c>
      <c r="I7" s="77" t="s">
        <v>18</v>
      </c>
      <c r="J7" s="25" t="s">
        <v>129</v>
      </c>
      <c r="K7" s="13" t="s">
        <v>34</v>
      </c>
      <c r="L7" s="48" t="s">
        <v>19</v>
      </c>
      <c r="M7" s="25" t="s">
        <v>257</v>
      </c>
      <c r="N7" s="25" t="s">
        <v>253</v>
      </c>
      <c r="O7" s="25" t="s">
        <v>138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74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141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41</v>
      </c>
      <c r="C10" s="84"/>
      <c r="D10" s="84"/>
      <c r="E10" s="84"/>
      <c r="F10" s="84"/>
      <c r="G10" s="84"/>
      <c r="H10" s="84"/>
      <c r="I10" s="84">
        <v>1.49</v>
      </c>
      <c r="J10" s="84"/>
      <c r="K10" s="83"/>
      <c r="L10" s="83">
        <v>0.99</v>
      </c>
      <c r="M10" s="83">
        <v>606189</v>
      </c>
      <c r="N10" s="83"/>
      <c r="O10" s="83">
        <v>623.53</v>
      </c>
      <c r="P10" s="83"/>
      <c r="Q10" s="83">
        <v>1.04</v>
      </c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1.49</v>
      </c>
      <c r="J11" s="87"/>
      <c r="K11" s="90"/>
      <c r="L11" s="90">
        <v>0.99</v>
      </c>
      <c r="M11" s="90">
        <v>606189</v>
      </c>
      <c r="N11" s="90"/>
      <c r="O11" s="90">
        <v>623.53</v>
      </c>
      <c r="P11" s="90"/>
      <c r="Q11" s="90">
        <v>1.04</v>
      </c>
    </row>
    <row r="12" spans="2:61" customFormat="1" ht="15.75">
      <c r="B12" s="59" t="s">
        <v>110</v>
      </c>
      <c r="C12" s="87"/>
      <c r="D12" s="87"/>
      <c r="E12" s="87"/>
      <c r="F12" s="87"/>
      <c r="G12" s="96"/>
      <c r="H12" s="87"/>
      <c r="I12" s="87">
        <v>1.49</v>
      </c>
      <c r="J12" s="87"/>
      <c r="K12" s="90"/>
      <c r="L12" s="90">
        <v>0.99</v>
      </c>
      <c r="M12" s="90">
        <v>606189</v>
      </c>
      <c r="N12" s="90"/>
      <c r="O12" s="90">
        <v>623.53</v>
      </c>
      <c r="P12" s="90"/>
      <c r="Q12" s="90">
        <v>1.04</v>
      </c>
    </row>
    <row r="13" spans="2:61" customFormat="1" ht="15.75">
      <c r="B13" s="67" t="s">
        <v>536</v>
      </c>
      <c r="C13" s="89" t="s">
        <v>537</v>
      </c>
      <c r="D13" s="89"/>
      <c r="E13" s="89"/>
      <c r="F13" s="89" t="s">
        <v>538</v>
      </c>
      <c r="G13" s="100">
        <v>43271</v>
      </c>
      <c r="H13" s="89" t="s">
        <v>171</v>
      </c>
      <c r="I13" s="89">
        <v>1.39</v>
      </c>
      <c r="J13" s="89" t="s">
        <v>174</v>
      </c>
      <c r="K13" s="116">
        <v>1.518</v>
      </c>
      <c r="L13" s="116">
        <v>0.01</v>
      </c>
      <c r="M13" s="116">
        <v>66000</v>
      </c>
      <c r="N13" s="116">
        <v>103.00266670000001</v>
      </c>
      <c r="O13" s="116">
        <v>67.98</v>
      </c>
      <c r="P13" s="116">
        <v>10.9</v>
      </c>
      <c r="Q13" s="116">
        <v>0.11</v>
      </c>
    </row>
    <row r="14" spans="2:61" customFormat="1" ht="15.75">
      <c r="B14" s="67" t="s">
        <v>539</v>
      </c>
      <c r="C14" s="89" t="s">
        <v>537</v>
      </c>
      <c r="D14" s="89"/>
      <c r="E14" s="89"/>
      <c r="F14" s="89" t="s">
        <v>538</v>
      </c>
      <c r="G14" s="100">
        <v>43282</v>
      </c>
      <c r="H14" s="89" t="s">
        <v>171</v>
      </c>
      <c r="I14" s="89">
        <v>1.5</v>
      </c>
      <c r="J14" s="89" t="s">
        <v>174</v>
      </c>
      <c r="K14" s="116">
        <v>2.67</v>
      </c>
      <c r="L14" s="116">
        <v>1.1100000000000001</v>
      </c>
      <c r="M14" s="116">
        <v>540189</v>
      </c>
      <c r="N14" s="116">
        <v>102.84257359999999</v>
      </c>
      <c r="O14" s="116">
        <v>555.54</v>
      </c>
      <c r="P14" s="116">
        <v>89.1</v>
      </c>
      <c r="Q14" s="116">
        <v>0.92</v>
      </c>
    </row>
    <row r="15" spans="2:61" customFormat="1" ht="15.75">
      <c r="B15" s="59" t="s">
        <v>35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37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38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36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39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266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92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266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40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43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35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266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37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266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38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266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40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266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258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140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144</v>
      </c>
      <c r="C7" s="38" t="s">
        <v>46</v>
      </c>
      <c r="D7" s="38" t="s">
        <v>145</v>
      </c>
      <c r="E7" s="38" t="s">
        <v>15</v>
      </c>
      <c r="F7" s="38" t="s">
        <v>80</v>
      </c>
      <c r="G7" s="80" t="s">
        <v>18</v>
      </c>
      <c r="H7" s="38" t="s">
        <v>129</v>
      </c>
      <c r="I7" s="38" t="s">
        <v>60</v>
      </c>
      <c r="J7" s="38" t="s">
        <v>19</v>
      </c>
      <c r="K7" s="38" t="s">
        <v>257</v>
      </c>
      <c r="L7" s="38" t="s">
        <v>253</v>
      </c>
      <c r="M7" s="38" t="s">
        <v>138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74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42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70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71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140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4" t="s">
        <v>210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144</v>
      </c>
      <c r="C7" s="39" t="s">
        <v>62</v>
      </c>
      <c r="D7" s="39" t="s">
        <v>111</v>
      </c>
      <c r="E7" s="39" t="s">
        <v>63</v>
      </c>
      <c r="F7" s="39" t="s">
        <v>129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44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112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113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112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113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144</v>
      </c>
      <c r="C7" s="37" t="s">
        <v>145</v>
      </c>
      <c r="D7" s="37" t="s">
        <v>15</v>
      </c>
      <c r="E7" s="37" t="s">
        <v>16</v>
      </c>
      <c r="F7" s="37" t="s">
        <v>65</v>
      </c>
      <c r="G7" s="37" t="s">
        <v>129</v>
      </c>
      <c r="H7" s="37" t="s">
        <v>61</v>
      </c>
      <c r="I7" s="37" t="s">
        <v>138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1" t="s">
        <v>212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144</v>
      </c>
      <c r="C7" s="53" t="s">
        <v>248</v>
      </c>
      <c r="D7" s="39" t="s">
        <v>15</v>
      </c>
      <c r="E7" s="39" t="s">
        <v>16</v>
      </c>
      <c r="F7" s="39" t="s">
        <v>65</v>
      </c>
      <c r="G7" s="39" t="s">
        <v>129</v>
      </c>
      <c r="H7" s="39" t="s">
        <v>61</v>
      </c>
      <c r="I7" s="39" t="s">
        <v>138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64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540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1" t="s">
        <v>213</v>
      </c>
      <c r="C6" s="142"/>
      <c r="D6" s="143"/>
    </row>
    <row r="7" spans="2:17" s="3" customFormat="1" ht="47.25">
      <c r="B7" s="37" t="s">
        <v>144</v>
      </c>
      <c r="C7" s="44" t="s">
        <v>135</v>
      </c>
      <c r="D7" s="45" t="s">
        <v>134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133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216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32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217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222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2018-07-11T13:18:22Z</cp:lastPrinted>
  <dcterms:created xsi:type="dcterms:W3CDTF">2005-07-19T07:39:38Z</dcterms:created>
  <dcterms:modified xsi:type="dcterms:W3CDTF">2018-07-15T11:24:51Z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