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ני 2021\משרד האוצר\"/>
    </mc:Choice>
  </mc:AlternateContent>
  <xr:revisionPtr revIDLastSave="0" documentId="13_ncr:1_{9C502E94-4CC6-429B-B9C7-98C08C3246B7}" xr6:coauthVersionLast="47" xr6:coauthVersionMax="47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קונצרני'!$B$1:$U$55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מוחזקות'!$B$1:$K$15</definedName>
    <definedName name="_xlnm.Print_Area" localSheetId="25">'השקעות אחרות '!$B$1:$K$15</definedName>
    <definedName name="_xlnm.Print_Area" localSheetId="23">'זכויות מקרקעין'!$B$1:$J$21</definedName>
    <definedName name="_xlnm.Print_Area" localSheetId="10">'חוזים עתידיים'!$B$1:$K$20</definedName>
    <definedName name="_xlnm.Print_Area" localSheetId="26">'יתרת התחייבות להשקעה'!$B$1:$D$17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קונצרני'!$B$1:$S$30</definedName>
    <definedName name="_xlnm.Print_Area" localSheetId="18">'לא סחיר - אופציות'!$B$1:$L$38</definedName>
    <definedName name="_xlnm.Print_Area" localSheetId="19">'לא סחיר - חוזים עתידיים'!$B$1:$K$39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מניות'!$B$1:$M$23</definedName>
    <definedName name="_xlnm.Print_Area" localSheetId="16">'לא סחיר - קרנות השקעה'!$B$1:$K$38</definedName>
    <definedName name="_xlnm.Print_Area" localSheetId="13">'לא סחיר - תעודות חוב מסחריות'!$B$1:$S$31</definedName>
    <definedName name="_xlnm.Print_Area" localSheetId="11">'מוצרים מובנים'!$B$1:$Q$37</definedName>
    <definedName name="_xlnm.Print_Area" localSheetId="1">מזומנים!$B$1:$L$37</definedName>
    <definedName name="_xlnm.Print_Area" localSheetId="5">מניות!$B$1:$O$101</definedName>
    <definedName name="_xlnm.Print_Area" localSheetId="0">'סכום נכסי הקרן'!$B$1:$D$50</definedName>
    <definedName name="_xlnm.Print_Area" localSheetId="28">'עלות מתואמת אג"ח קונצרני ל.סחיר'!$B$1:$P$29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נאמנות'!$B$1:$O$37</definedName>
    <definedName name="_xlnm.Print_Area" localSheetId="6">'קרנות סל'!$B$1:$N$66</definedName>
    <definedName name="_xlnm.Print_Area" localSheetId="2">'תעודות התחייבות ממשלתיות'!$B$1:$R$42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8" l="1"/>
  <c r="K17" i="58"/>
  <c r="K16" i="58"/>
  <c r="K15" i="58"/>
  <c r="K14" i="58"/>
  <c r="K13" i="58"/>
  <c r="J63" i="62" l="1"/>
  <c r="D13" i="88" l="1"/>
  <c r="D41" i="88"/>
  <c r="C43" i="88" l="1"/>
  <c r="D37" i="88"/>
  <c r="D11" i="88"/>
  <c r="D44" i="88" s="1"/>
  <c r="D42" i="88" l="1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  <c r="L14" i="58" l="1"/>
  <c r="L18" i="58"/>
  <c r="L17" i="58"/>
  <c r="L15" i="58"/>
  <c r="L13" i="58"/>
  <c r="L16" i="58"/>
</calcChain>
</file>

<file path=xl/sharedStrings.xml><?xml version="1.0" encoding="utf-8"?>
<sst xmlns="http://schemas.openxmlformats.org/spreadsheetml/2006/main" count="2640" uniqueCount="591">
  <si>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</si>
  <si>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</si>
  <si>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</si>
  <si>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</si>
  <si>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</si>
  <si>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</si>
  <si>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</si>
  <si>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</si>
  <si>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</si>
  <si>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</si>
  <si>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</si>
  <si>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</si>
  <si>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</si>
  <si>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</si>
  <si>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</si>
  <si>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</si>
  <si>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</si>
  <si>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</si>
  <si>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</si>
  <si>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</si>
  <si>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</si>
  <si>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</si>
  <si>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</si>
  <si>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</si>
  <si>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</si>
  <si>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</si>
  <si>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</si>
  <si>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</si>
  <si>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</si>
  <si>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</si>
  <si>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</si>
  <si>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</si>
  <si>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</si>
  <si>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</si>
  <si>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</si>
  <si>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</si>
  <si>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</si>
  <si>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</si>
  <si>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</si>
  <si>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</si>
  <si>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</si>
  <si>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</si>
  <si>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</si>
  <si>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</si>
  <si>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</si>
  <si>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</si>
  <si>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</si>
  <si>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</si>
  <si>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</si>
  <si>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</si>
  <si>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</si>
  <si>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</si>
  <si>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</si>
  <si>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</si>
  <si>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</si>
  <si>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</si>
  <si>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</si>
  <si>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</si>
  <si>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</si>
  <si>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</si>
  <si>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</si>
  <si>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</si>
  <si>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</si>
  <si>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</si>
  <si>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</si>
  <si>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</si>
  <si>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</si>
  <si>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</si>
  <si>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</si>
  <si>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</si>
  <si>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</si>
  <si>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</si>
  <si>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</si>
  <si>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</si>
  <si>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</si>
  <si>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</si>
  <si>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</si>
  <si>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</si>
  <si>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</si>
  <si>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</si>
  <si>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</si>
  <si>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</si>
  <si>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</si>
  <si>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</si>
  <si>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</si>
  <si>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</si>
  <si>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</si>
  <si>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</si>
  <si>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</si>
  <si>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</si>
  <si>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</si>
  <si>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</si>
  <si>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</si>
  <si>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</si>
  <si>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</si>
  <si>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</si>
  <si>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</si>
  <si>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</si>
  <si>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</si>
  <si>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</si>
  <si>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</si>
  <si>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</si>
  <si>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</si>
  <si>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</si>
  <si>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</si>
  <si>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</si>
  <si>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</si>
  <si>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</si>
  <si>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</si>
  <si>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</si>
  <si>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</si>
  <si>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</si>
  <si>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</si>
  <si>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</si>
  <si>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</si>
  <si>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</si>
  <si>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</si>
  <si>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</si>
  <si>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</si>
  <si>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</si>
  <si>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</si>
  <si>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</si>
  <si>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</si>
  <si>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</si>
  <si>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</si>
  <si>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</si>
  <si>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</si>
  <si>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</si>
  <si>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</si>
  <si>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</si>
  <si>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</si>
  <si>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</si>
  <si>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</si>
  <si>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</si>
  <si>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</si>
  <si>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</si>
  <si>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</si>
  <si>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</si>
  <si>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</si>
  <si>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</si>
  <si>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</si>
  <si>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</si>
  <si>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</si>
  <si>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</si>
  <si>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</si>
  <si>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</si>
  <si>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</si>
  <si>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</si>
  <si>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</si>
  <si>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</si>
  <si>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</si>
  <si>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</si>
  <si>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</si>
  <si>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</si>
  <si>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</si>
  <si>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</si>
  <si>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</si>
  <si>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</si>
  <si>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</si>
  <si>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</si>
  <si>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</si>
  <si>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</si>
  <si>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</si>
  <si>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</si>
  <si>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</si>
  <si>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</si>
  <si>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</si>
  <si>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</si>
  <si>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</si>
  <si>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</si>
  <si>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</si>
  <si>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</si>
  <si>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</si>
  <si>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</si>
  <si>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</si>
  <si>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</si>
  <si>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</si>
  <si>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</si>
  <si>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</si>
  <si>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</si>
  <si>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</si>
  <si>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</si>
  <si>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</si>
  <si>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</si>
  <si>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</si>
  <si>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</si>
  <si>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</si>
  <si>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</si>
  <si>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</si>
  <si>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</si>
  <si>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</si>
  <si>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</si>
  <si>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</si>
  <si>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</si>
  <si>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</si>
  <si>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</si>
  <si>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</si>
  <si>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</si>
  <si>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</si>
  <si>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</si>
  <si>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</si>
  <si>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</si>
  <si>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</si>
  <si>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</si>
  <si>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</si>
  <si>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</si>
  <si>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</si>
  <si>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</si>
  <si>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</si>
  <si>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</si>
  <si>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</si>
  <si>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</si>
  <si>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</si>
  <si>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</si>
  <si>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</si>
  <si>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</si>
  <si>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</si>
  <si>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</si>
  <si>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</si>
  <si>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</si>
  <si>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</si>
  <si>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</si>
  <si>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</si>
  <si>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</si>
  <si>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</si>
  <si>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</si>
  <si>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</si>
  <si>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</si>
  <si>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</si>
  <si>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</si>
  <si>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</si>
  <si>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</si>
  <si>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</si>
  <si>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</si>
  <si>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</si>
  <si>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</si>
  <si>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</si>
  <si>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</si>
  <si>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</si>
  <si>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</si>
  <si>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</si>
  <si>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</si>
  <si>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</si>
  <si>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</si>
  <si>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</si>
  <si>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</si>
  <si>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</si>
  <si>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</si>
  <si>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</si>
  <si>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</si>
  <si>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</si>
  <si>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</si>
  <si>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</si>
  <si>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</si>
  <si>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</si>
  <si>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</si>
  <si>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</si>
  <si>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</si>
  <si>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</si>
  <si>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</si>
  <si>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</si>
  <si>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</si>
  <si>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</si>
  <si>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</si>
  <si>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</si>
  <si>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</si>
  <si>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</si>
  <si>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</si>
  <si>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</si>
  <si>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</si>
  <si>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</si>
  <si>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</si>
  <si>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</si>
  <si>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</si>
  <si>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</si>
  <si>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</si>
  <si>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30/06/2021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</si>
  <si>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</si>
  <si>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</si>
  <si>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</si>
  <si>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</si>
  <si>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</si>
  <si>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</si>
  <si>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</si>
  <si>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</si>
  <si>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</si>
  <si>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</si>
  <si>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</si>
  <si>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</si>
  <si>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</si>
  <si>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</si>
  <si>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</si>
  <si>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</si>
  <si>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</si>
  <si>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</si>
  <si>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</si>
  <si>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</si>
  <si>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</si>
  <si>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</si>
  <si>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</si>
  <si>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</si>
  <si>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</si>
  <si>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</si>
  <si>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</si>
  <si>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</si>
  <si>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</si>
  <si>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מזרחי טפחות ש"ה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</si>
  <si>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</si>
  <si>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</si>
  <si>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</si>
  <si>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</si>
  <si>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</si>
  <si>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</si>
  <si>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</si>
  <si>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</si>
  <si>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</si>
  <si>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</si>
  <si>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</si>
  <si>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</si>
  <si>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דיסקונט ש"ה א'                                    </t>
  </si>
  <si>
    <t>ilA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</si>
  <si>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</si>
  <si>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</si>
  <si>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</si>
  <si>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</si>
  <si>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</si>
  <si>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</si>
  <si>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</si>
  <si>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</si>
  <si>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</si>
  <si>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</si>
  <si>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</si>
  <si>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</si>
  <si>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</si>
  <si>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</si>
  <si>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</si>
  <si>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</si>
  <si>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</si>
  <si>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</si>
  <si>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</si>
  <si>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</si>
  <si>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</si>
  <si>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</si>
  <si>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</si>
  <si>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</si>
  <si>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</si>
  <si>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</si>
  <si>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</si>
  <si>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</si>
  <si>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</si>
  <si>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</si>
  <si>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</si>
  <si>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</si>
  <si>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חברה לישראל מ"ר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</si>
  <si>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</si>
  <si>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</si>
  <si>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</si>
  <si>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</si>
  <si>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</si>
  <si>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</si>
  <si>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</si>
  <si>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</si>
  <si>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</si>
  <si>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</si>
  <si>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</si>
  <si>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</si>
  <si>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</si>
  <si>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</si>
  <si>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</si>
  <si>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</si>
  <si>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</si>
  <si>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</si>
  <si>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</si>
  <si>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</si>
  <si>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</si>
  <si>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</si>
  <si>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</si>
  <si>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</si>
  <si>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</si>
  <si>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</si>
  <si>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</si>
  <si>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</si>
  <si>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</si>
  <si>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</si>
  <si>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</si>
  <si>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</si>
  <si>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</si>
  <si>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</si>
  <si>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</si>
  <si>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</si>
  <si>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</si>
  <si>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</si>
  <si>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</si>
  <si>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</si>
  <si>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</si>
  <si>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</si>
  <si>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</si>
  <si>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</si>
  <si>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</si>
  <si>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</si>
  <si>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</si>
  <si>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</si>
  <si>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</si>
  <si>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</si>
  <si>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</si>
  <si>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</si>
  <si>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</si>
  <si>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</si>
  <si>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</si>
  <si>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</si>
  <si>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</si>
  <si>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</si>
  <si>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</si>
  <si>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</si>
  <si>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</si>
  <si>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</si>
  <si>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</si>
  <si>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</si>
  <si>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</si>
  <si>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</si>
  <si>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</si>
  <si>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</si>
  <si>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</si>
  <si>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</si>
  <si>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</si>
  <si>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</si>
  <si>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</si>
  <si>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</si>
  <si>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</si>
  <si>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</si>
  <si>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</si>
  <si>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</si>
  <si>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</si>
  <si>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</si>
  <si>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</si>
  <si>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</si>
  <si>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</si>
  <si>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</si>
  <si>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</si>
  <si>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</si>
  <si>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</si>
  <si>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</si>
  <si>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</si>
  <si>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</si>
  <si>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</si>
  <si>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</si>
  <si>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</si>
  <si>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</si>
  <si>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</si>
  <si>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</si>
  <si>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</si>
  <si>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</si>
  <si>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</si>
  <si>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</si>
  <si>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</si>
  <si>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</si>
  <si>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</si>
  <si>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</si>
  <si>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</si>
  <si>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</si>
  <si>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</si>
  <si>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</si>
  <si>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</si>
  <si>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</si>
  <si>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</si>
  <si>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</si>
  <si>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</si>
  <si>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</si>
  <si>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</si>
  <si>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</si>
  <si>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</si>
  <si>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</si>
  <si>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</si>
  <si>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</si>
  <si>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</si>
  <si>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</si>
  <si>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</si>
  <si>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</si>
  <si>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</si>
  <si>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</si>
  <si>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</si>
  <si>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</si>
  <si>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</si>
  <si>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</si>
  <si>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</si>
  <si>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</si>
  <si>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</si>
  <si>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</si>
  <si>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</si>
  <si>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</si>
  <si>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</si>
  <si>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</si>
  <si>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</si>
  <si>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>טכנולוגיה</t>
  </si>
  <si>
    <t xml:space="preserve">הראל סל ת"א נדל"ן                                 </t>
  </si>
  <si>
    <t>מניות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</si>
  <si>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</si>
  <si>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</si>
  <si>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</si>
  <si>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</si>
  <si>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</si>
  <si>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</si>
  <si>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</si>
  <si>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</si>
  <si>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</si>
  <si>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</si>
  <si>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</si>
  <si>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</si>
  <si>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</si>
  <si>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</si>
  <si>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</si>
  <si>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</si>
  <si>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</si>
  <si>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</si>
  <si>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</si>
  <si>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</si>
  <si>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</si>
  <si>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</si>
  <si>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</si>
  <si>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</si>
  <si>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</si>
  <si>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</si>
  <si>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</si>
  <si>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</si>
  <si>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</si>
  <si>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</si>
  <si>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</si>
  <si>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</si>
  <si>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</si>
  <si>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</si>
  <si>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</si>
  <si>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</si>
  <si>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</si>
  <si>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</si>
  <si>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</si>
  <si>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</si>
  <si>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</si>
  <si>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</si>
  <si>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</si>
  <si>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</si>
  <si>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</si>
  <si>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</si>
  <si>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</si>
  <si>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</si>
  <si>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</si>
  <si>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</si>
  <si>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</si>
  <si>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</si>
  <si>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</si>
  <si>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</si>
  <si>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</si>
  <si>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</si>
  <si>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</si>
  <si>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</si>
  <si>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</si>
  <si>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</si>
  <si>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</si>
  <si>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</si>
  <si>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</si>
  <si>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</si>
  <si>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</si>
  <si>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</si>
  <si>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</si>
  <si>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</si>
  <si>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</si>
  <si>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</si>
  <si>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</si>
  <si>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</si>
  <si>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</si>
  <si>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</si>
  <si>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</si>
  <si>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</si>
  <si>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</si>
  <si>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</si>
  <si>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FW3.2343$-25/08/21                                </t>
  </si>
  <si>
    <t>ל.ר.</t>
  </si>
  <si>
    <t xml:space="preserve">FW3.24$-25/08/21                                  </t>
  </si>
  <si>
    <t xml:space="preserve">FW3.2575-25/08/21                                 </t>
  </si>
  <si>
    <t xml:space="preserve">FW3.9755EUR-25/08/21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</si>
  <si>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</si>
  <si>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</si>
  <si>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</si>
  <si>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</si>
  <si>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</si>
  <si>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</si>
  <si>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</si>
  <si>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עו"ש בנק לאומי</t>
  </si>
  <si>
    <t>עו"ש בנק הבינלאומי</t>
  </si>
  <si>
    <t>ilAA+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</si>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</sst>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3440.24</v>
      </c>
      <c r="D11" s="105">
        <f>מזומנים!L10</f>
        <v>5.33E-2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14374.73</v>
      </c>
      <c r="D13" s="105">
        <f>'תעודות התחייבות ממשלתיות'!R11</f>
        <v>0.223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5411.26</v>
      </c>
      <c r="D15" s="105">
        <f>'אג"ח קונצרני'!U11</f>
        <v>8.3900000000000002E-2</v>
      </c>
    </row>
    <row r="16" spans="1:36">
      <c r="A16" s="33" t="s">
        <v>150</v>
      </c>
      <c r="B16" s="70" t="s">
        <v>91</v>
      </c>
      <c r="C16" s="100">
        <f>מניות!L11</f>
        <v>21950.63</v>
      </c>
      <c r="D16" s="105">
        <f>מניות!O11</f>
        <v>0.34029999999999999</v>
      </c>
    </row>
    <row r="17" spans="1:4">
      <c r="A17" s="33" t="s">
        <v>150</v>
      </c>
      <c r="B17" s="70" t="s">
        <v>257</v>
      </c>
      <c r="C17" s="100">
        <f>'קרנות סל'!K11</f>
        <v>13160.029999999999</v>
      </c>
      <c r="D17" s="105">
        <f>'קרנות סל'!N11</f>
        <v>0.20399999999999999</v>
      </c>
    </row>
    <row r="18" spans="1:4">
      <c r="A18" s="33" t="s">
        <v>150</v>
      </c>
      <c r="B18" s="70" t="s">
        <v>92</v>
      </c>
      <c r="C18" s="100">
        <f>'קרנות נאמנות'!L11</f>
        <v>2612.08</v>
      </c>
      <c r="D18" s="105">
        <f>'קרנות נאמנות'!O11</f>
        <v>4.0500000000000001E-2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0.02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67.510000000000005</v>
      </c>
      <c r="D27" s="105">
        <f>'לא סחיר - מניות'!M11</f>
        <v>1E-3</v>
      </c>
    </row>
    <row r="28" spans="1:4">
      <c r="A28" s="33" t="s">
        <v>150</v>
      </c>
      <c r="B28" s="70" t="s">
        <v>100</v>
      </c>
      <c r="C28" s="100">
        <f>'לא סחיר - קרנות השקעה'!H11</f>
        <v>2744.15</v>
      </c>
      <c r="D28" s="105">
        <f>'לא סחיר - קרנות השקעה'!K11</f>
        <v>4.2500000000000003E-2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-44.78</v>
      </c>
      <c r="D31" s="105">
        <f>'לא סחיר - חוזים עתידיים'!K11</f>
        <v>-7.000000000000001E-4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787.59</v>
      </c>
      <c r="D33" s="105">
        <f>הלוואות!R10</f>
        <v>1.2199999999999999E-2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64503.46</v>
      </c>
      <c r="D42" s="106">
        <f>SUM(D11,D13,D14,D15,D16,D17,D18,D19,D20,D21,D22,D24,D25,D26,D27,D28,D29,D30,D31,D32,D33,D34,D35,D36,D37,D39,D40,D41)</f>
        <v>0.99999999999999978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0.99999999999999978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584</v>
      </c>
      <c r="D47" s="125">
        <v>3.26</v>
      </c>
      <c r="G47" s="54"/>
    </row>
    <row r="48" spans="1:7">
      <c r="C48" s="125" t="s">
        <v>585</v>
      </c>
      <c r="D48" s="125">
        <v>3.8748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workbookViewId="0">
      <selection activeCell="M13" sqref="M1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1.7109375" style="2" customWidth="1"/>
    <col min="4" max="4" width="7.7109375" style="2" customWidth="1"/>
    <col min="5" max="5" width="8.5703125" style="1" customWidth="1"/>
    <col min="6" max="6" width="12.42578125" style="1" customWidth="1"/>
    <col min="7" max="7" width="12.42578125" style="1" bestFit="1" customWidth="1"/>
    <col min="8" max="8" width="9.85546875" style="1" customWidth="1"/>
    <col min="9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3440.24</v>
      </c>
      <c r="K10" s="109"/>
      <c r="L10" s="109">
        <v>5.33E-2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3440.24</v>
      </c>
      <c r="K11" s="110"/>
      <c r="L11" s="110">
        <v>5.33E-2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3213.5</v>
      </c>
      <c r="K12" s="110"/>
      <c r="L12" s="110">
        <v>4.9800000000000004E-2</v>
      </c>
    </row>
    <row r="13" spans="2:13" customFormat="1" ht="15.75">
      <c r="B13" s="57" t="s">
        <v>586</v>
      </c>
      <c r="C13" s="126">
        <v>51040003</v>
      </c>
      <c r="D13" s="126">
        <v>10</v>
      </c>
      <c r="E13" s="126" t="s">
        <v>298</v>
      </c>
      <c r="F13" s="126" t="s">
        <v>299</v>
      </c>
      <c r="G13" s="126" t="s">
        <v>165</v>
      </c>
      <c r="H13" s="111">
        <v>0</v>
      </c>
      <c r="I13" s="111">
        <v>0</v>
      </c>
      <c r="J13" s="89">
        <v>202.96</v>
      </c>
      <c r="K13" s="111">
        <f>+J13/$J$10</f>
        <v>5.8995884008092463E-2</v>
      </c>
      <c r="L13" s="111">
        <f>+J13/'סכום נכסי הקרן'!$C$42</f>
        <v>3.1464978777882616E-3</v>
      </c>
    </row>
    <row r="14" spans="2:13" customFormat="1" ht="15.75">
      <c r="B14" s="57" t="s">
        <v>587</v>
      </c>
      <c r="C14" s="126">
        <v>51040004</v>
      </c>
      <c r="D14" s="126">
        <v>31</v>
      </c>
      <c r="E14" s="126" t="s">
        <v>588</v>
      </c>
      <c r="F14" s="126" t="s">
        <v>299</v>
      </c>
      <c r="G14" s="126" t="s">
        <v>165</v>
      </c>
      <c r="H14" s="111">
        <v>0</v>
      </c>
      <c r="I14" s="111">
        <v>0</v>
      </c>
      <c r="J14" s="89">
        <v>881.52</v>
      </c>
      <c r="K14" s="111">
        <f t="shared" ref="K14:K18" si="0">+J14/$J$10</f>
        <v>0.25623793688812407</v>
      </c>
      <c r="L14" s="111">
        <f>+J14/'סכום נכסי הקרן'!$C$42</f>
        <v>1.3666243640263639E-2</v>
      </c>
    </row>
    <row r="15" spans="2:13" customFormat="1" ht="15.75">
      <c r="B15" s="57" t="s">
        <v>589</v>
      </c>
      <c r="C15" s="126">
        <v>51040005</v>
      </c>
      <c r="D15" s="126">
        <v>12</v>
      </c>
      <c r="E15" s="126" t="s">
        <v>298</v>
      </c>
      <c r="F15" s="126" t="s">
        <v>299</v>
      </c>
      <c r="G15" s="126" t="s">
        <v>165</v>
      </c>
      <c r="H15" s="111">
        <v>0</v>
      </c>
      <c r="I15" s="111">
        <v>0</v>
      </c>
      <c r="J15" s="89">
        <v>2.85</v>
      </c>
      <c r="K15" s="111">
        <f t="shared" si="0"/>
        <v>8.2843057461107368E-4</v>
      </c>
      <c r="L15" s="111">
        <f>+J15/'סכום נכסי הקרן'!$C$42</f>
        <v>4.4183676348524564E-5</v>
      </c>
    </row>
    <row r="16" spans="2:13" customFormat="1" ht="15.75">
      <c r="B16" s="57" t="s">
        <v>589</v>
      </c>
      <c r="C16" s="126">
        <v>51040006</v>
      </c>
      <c r="D16" s="126">
        <v>12</v>
      </c>
      <c r="E16" s="126" t="s">
        <v>298</v>
      </c>
      <c r="F16" s="126" t="s">
        <v>299</v>
      </c>
      <c r="G16" s="126" t="s">
        <v>165</v>
      </c>
      <c r="H16" s="111">
        <v>0</v>
      </c>
      <c r="I16" s="111">
        <v>0</v>
      </c>
      <c r="J16" s="89">
        <v>1263.6099999999999</v>
      </c>
      <c r="K16" s="111">
        <f t="shared" si="0"/>
        <v>0.36730286259098199</v>
      </c>
      <c r="L16" s="111">
        <f>+J16/'סכום נכסי הקרן'!$C$42</f>
        <v>1.9589801849389164E-2</v>
      </c>
    </row>
    <row r="17" spans="2:12" customFormat="1" ht="15.75">
      <c r="B17" s="57" t="s">
        <v>590</v>
      </c>
      <c r="C17" s="126">
        <v>51040008</v>
      </c>
      <c r="D17" s="126">
        <v>20</v>
      </c>
      <c r="E17" s="126" t="s">
        <v>298</v>
      </c>
      <c r="F17" s="126" t="s">
        <v>299</v>
      </c>
      <c r="G17" s="126" t="s">
        <v>165</v>
      </c>
      <c r="H17" s="111">
        <v>0</v>
      </c>
      <c r="I17" s="111">
        <v>0</v>
      </c>
      <c r="J17" s="89">
        <v>34.700000000000003</v>
      </c>
      <c r="K17" s="111">
        <f t="shared" si="0"/>
        <v>1.0086505592633074E-2</v>
      </c>
      <c r="L17" s="111">
        <f>+J17/'סכום נכסי הקרן'!$C$42</f>
        <v>5.3795563834870257E-4</v>
      </c>
    </row>
    <row r="18" spans="2:12" customFormat="1" ht="15.75">
      <c r="B18" s="57" t="s">
        <v>589</v>
      </c>
      <c r="C18" s="126">
        <v>51040010</v>
      </c>
      <c r="D18" s="126">
        <v>12</v>
      </c>
      <c r="E18" s="126" t="s">
        <v>298</v>
      </c>
      <c r="F18" s="126" t="s">
        <v>299</v>
      </c>
      <c r="G18" s="126" t="s">
        <v>165</v>
      </c>
      <c r="H18" s="111">
        <v>0</v>
      </c>
      <c r="I18" s="111">
        <v>0</v>
      </c>
      <c r="J18" s="89">
        <v>827.86</v>
      </c>
      <c r="K18" s="111">
        <f t="shared" si="0"/>
        <v>0.2406401878938679</v>
      </c>
      <c r="L18" s="111">
        <f>+J18/'סכום נכסי הקרן'!$C$42</f>
        <v>1.2834350281364752E-2</v>
      </c>
    </row>
    <row r="19" spans="2:12" customFormat="1" ht="15.75">
      <c r="B19" s="56" t="s">
        <v>269</v>
      </c>
      <c r="C19" s="86"/>
      <c r="D19" s="86"/>
      <c r="E19" s="86"/>
      <c r="F19" s="86"/>
      <c r="G19" s="86"/>
      <c r="H19" s="110"/>
      <c r="I19" s="110"/>
      <c r="J19" s="88">
        <v>226.74</v>
      </c>
      <c r="K19" s="110"/>
      <c r="L19" s="110">
        <v>3.4999999999999996E-3</v>
      </c>
    </row>
    <row r="20" spans="2:12" customFormat="1" ht="15.75">
      <c r="B20" s="57" t="s">
        <v>270</v>
      </c>
      <c r="C20" s="126">
        <v>1</v>
      </c>
      <c r="D20" s="126">
        <v>12</v>
      </c>
      <c r="E20" s="126" t="s">
        <v>298</v>
      </c>
      <c r="F20" s="126" t="s">
        <v>299</v>
      </c>
      <c r="G20" s="87" t="s">
        <v>164</v>
      </c>
      <c r="H20" s="111">
        <v>0</v>
      </c>
      <c r="I20" s="111">
        <v>0</v>
      </c>
      <c r="J20" s="89">
        <v>226.74</v>
      </c>
      <c r="K20" s="111">
        <v>6.6000000000000003E-2</v>
      </c>
      <c r="L20" s="111">
        <v>3.4999999999999996E-3</v>
      </c>
    </row>
    <row r="21" spans="2:12" customFormat="1" ht="15.75">
      <c r="B21" s="56" t="s">
        <v>271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2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2:12" customFormat="1" ht="15.75">
      <c r="B23" s="56" t="s">
        <v>272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2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2:12" customFormat="1" ht="15.75">
      <c r="B25" s="56" t="s">
        <v>273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2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2:12" customFormat="1" ht="15.75">
      <c r="B27" s="56" t="s">
        <v>274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2:12" customFormat="1" ht="15.75">
      <c r="B28" s="57" t="s">
        <v>268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2" customFormat="1" ht="15.75">
      <c r="B29" s="56" t="s">
        <v>275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75">
      <c r="B30" s="57" t="s">
        <v>268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5.75">
      <c r="B31" s="56" t="s">
        <v>231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2:12" customFormat="1" ht="15.75">
      <c r="B32" s="56" t="s">
        <v>269</v>
      </c>
      <c r="C32" s="86"/>
      <c r="D32" s="86"/>
      <c r="E32" s="86"/>
      <c r="F32" s="86"/>
      <c r="G32" s="86"/>
      <c r="H32" s="110"/>
      <c r="I32" s="110"/>
      <c r="J32" s="88"/>
      <c r="K32" s="110"/>
      <c r="L32" s="110"/>
    </row>
    <row r="33" spans="1:12" customFormat="1" ht="15.75">
      <c r="B33" s="57" t="s">
        <v>268</v>
      </c>
      <c r="C33" s="87"/>
      <c r="D33" s="87"/>
      <c r="E33" s="87"/>
      <c r="F33" s="87"/>
      <c r="G33" s="87"/>
      <c r="H33" s="111"/>
      <c r="I33" s="111"/>
      <c r="J33" s="89"/>
      <c r="K33" s="111"/>
      <c r="L33" s="111"/>
    </row>
    <row r="34" spans="1:12" customFormat="1" ht="15.75">
      <c r="B34" s="56" t="s">
        <v>275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75">
      <c r="B35" s="116" t="s">
        <v>268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>
      <c r="A36" s="1"/>
      <c r="B36" s="114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7" workbookViewId="0">
      <selection activeCell="B1" sqref="B1:R28"/>
    </sheetView>
  </sheetViews>
  <sheetFormatPr defaultColWidth="9.140625" defaultRowHeight="18"/>
  <cols>
    <col min="1" max="1" width="6.28515625" style="1" customWidth="1"/>
    <col min="2" max="2" width="31.85546875" style="2" customWidth="1"/>
    <col min="3" max="3" width="11.42578125" style="2" customWidth="1"/>
    <col min="4" max="4" width="10.5703125" style="2" bestFit="1" customWidth="1"/>
    <col min="5" max="5" width="5.42578125" style="1" bestFit="1" customWidth="1"/>
    <col min="6" max="6" width="8.7109375" style="1" bestFit="1" customWidth="1"/>
    <col min="7" max="7" width="7.140625" style="1" bestFit="1" customWidth="1"/>
    <col min="8" max="8" width="8.140625" style="1" bestFit="1" customWidth="1"/>
    <col min="9" max="9" width="9.85546875" style="1" bestFit="1" customWidth="1"/>
    <col min="10" max="10" width="9.5703125" style="1" customWidth="1"/>
    <col min="11" max="11" width="11.140625" style="1" customWidth="1"/>
    <col min="12" max="12" width="17.85546875" style="1" bestFit="1" customWidth="1"/>
    <col min="13" max="13" width="9.85546875" style="1" customWidth="1"/>
    <col min="14" max="14" width="10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10.5703125" style="1" bestFit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4.5</v>
      </c>
      <c r="I11" s="115"/>
      <c r="J11" s="109"/>
      <c r="K11" s="109">
        <v>-3.0999999999999999E-3</v>
      </c>
      <c r="L11" s="82">
        <v>12713531</v>
      </c>
      <c r="M11" s="82"/>
      <c r="N11" s="82"/>
      <c r="O11" s="82">
        <v>14374.73</v>
      </c>
      <c r="P11" s="109"/>
      <c r="Q11" s="109"/>
      <c r="R11" s="109">
        <v>0.223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4.5</v>
      </c>
      <c r="I12" s="86"/>
      <c r="J12" s="110"/>
      <c r="K12" s="110">
        <v>-3.0999999999999999E-3</v>
      </c>
      <c r="L12" s="88">
        <v>12713531</v>
      </c>
      <c r="M12" s="88"/>
      <c r="N12" s="88"/>
      <c r="O12" s="88">
        <v>14374.73</v>
      </c>
      <c r="P12" s="110"/>
      <c r="Q12" s="110"/>
      <c r="R12" s="110">
        <v>0.223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4.59</v>
      </c>
      <c r="I13" s="86"/>
      <c r="J13" s="110"/>
      <c r="K13" s="110">
        <v>-1.3899999999999999E-2</v>
      </c>
      <c r="L13" s="88">
        <v>5144384</v>
      </c>
      <c r="M13" s="88"/>
      <c r="N13" s="88"/>
      <c r="O13" s="88">
        <v>6007.85</v>
      </c>
      <c r="P13" s="110"/>
      <c r="Q13" s="110"/>
      <c r="R13" s="110">
        <v>9.3200000000000005E-2</v>
      </c>
    </row>
    <row r="14" spans="2:53" customFormat="1" ht="15.75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2.2000000000000002</v>
      </c>
      <c r="I14" s="87" t="s">
        <v>165</v>
      </c>
      <c r="J14" s="111">
        <v>1.7500000000000002E-2</v>
      </c>
      <c r="K14" s="111">
        <v>-1.7600000000000001E-2</v>
      </c>
      <c r="L14" s="89">
        <v>1353318</v>
      </c>
      <c r="M14" s="89">
        <v>112.94</v>
      </c>
      <c r="N14" s="89">
        <v>0</v>
      </c>
      <c r="O14" s="89">
        <v>1528.44</v>
      </c>
      <c r="P14" s="111">
        <v>1E-4</v>
      </c>
      <c r="Q14" s="111">
        <v>0.10630000000000001</v>
      </c>
      <c r="R14" s="111">
        <v>2.3800000000000002E-2</v>
      </c>
    </row>
    <row r="15" spans="2:53" customFormat="1" ht="15.75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4.26</v>
      </c>
      <c r="I15" s="87" t="s">
        <v>165</v>
      </c>
      <c r="J15" s="111">
        <v>7.4999999999999997E-3</v>
      </c>
      <c r="K15" s="111">
        <v>-1.44E-2</v>
      </c>
      <c r="L15" s="89">
        <v>1619624</v>
      </c>
      <c r="M15" s="89">
        <v>112.46</v>
      </c>
      <c r="N15" s="89">
        <v>0</v>
      </c>
      <c r="O15" s="89">
        <v>1821.43</v>
      </c>
      <c r="P15" s="111">
        <v>1E-4</v>
      </c>
      <c r="Q15" s="111">
        <v>0.12670000000000001</v>
      </c>
      <c r="R15" s="111">
        <v>2.8199999999999999E-2</v>
      </c>
    </row>
    <row r="16" spans="2:53" customFormat="1" ht="15.75">
      <c r="B16" s="59" t="s">
        <v>283</v>
      </c>
      <c r="C16" s="87">
        <v>1140847</v>
      </c>
      <c r="D16" s="87" t="s">
        <v>142</v>
      </c>
      <c r="E16" s="87">
        <v>0</v>
      </c>
      <c r="F16" s="87" t="s">
        <v>281</v>
      </c>
      <c r="G16" s="94"/>
      <c r="H16" s="87">
        <v>5.81</v>
      </c>
      <c r="I16" s="87" t="s">
        <v>165</v>
      </c>
      <c r="J16" s="111">
        <v>8.5000000000000006E-3</v>
      </c>
      <c r="K16" s="111">
        <v>-1.1899999999999999E-2</v>
      </c>
      <c r="L16" s="89">
        <v>441963</v>
      </c>
      <c r="M16" s="89">
        <v>114.87</v>
      </c>
      <c r="N16" s="89">
        <v>0</v>
      </c>
      <c r="O16" s="89">
        <v>507.68</v>
      </c>
      <c r="P16" s="111">
        <v>0</v>
      </c>
      <c r="Q16" s="111">
        <v>3.5299999999999998E-2</v>
      </c>
      <c r="R16" s="111">
        <v>7.9000000000000008E-3</v>
      </c>
    </row>
    <row r="17" spans="2:18" customFormat="1" ht="15.75">
      <c r="B17" s="59" t="s">
        <v>284</v>
      </c>
      <c r="C17" s="87">
        <v>1157023</v>
      </c>
      <c r="D17" s="87" t="s">
        <v>142</v>
      </c>
      <c r="E17" s="87">
        <v>0</v>
      </c>
      <c r="F17" s="87" t="s">
        <v>281</v>
      </c>
      <c r="G17" s="94"/>
      <c r="H17" s="87">
        <v>7.79</v>
      </c>
      <c r="I17" s="87" t="s">
        <v>165</v>
      </c>
      <c r="J17" s="111">
        <v>5.0000000000000001E-3</v>
      </c>
      <c r="K17" s="111">
        <v>-8.3999999999999995E-3</v>
      </c>
      <c r="L17" s="89">
        <v>264303</v>
      </c>
      <c r="M17" s="89">
        <v>112.75</v>
      </c>
      <c r="N17" s="89">
        <v>0</v>
      </c>
      <c r="O17" s="89">
        <v>298</v>
      </c>
      <c r="P17" s="111">
        <v>0</v>
      </c>
      <c r="Q17" s="111">
        <v>2.07E-2</v>
      </c>
      <c r="R17" s="111">
        <v>4.5999999999999999E-3</v>
      </c>
    </row>
    <row r="18" spans="2:18" customFormat="1" ht="15.75">
      <c r="B18" s="59" t="s">
        <v>285</v>
      </c>
      <c r="C18" s="87">
        <v>1169564</v>
      </c>
      <c r="D18" s="87" t="s">
        <v>142</v>
      </c>
      <c r="E18" s="87">
        <v>0</v>
      </c>
      <c r="F18" s="87" t="s">
        <v>281</v>
      </c>
      <c r="G18" s="94"/>
      <c r="H18" s="87">
        <v>5.07</v>
      </c>
      <c r="I18" s="87" t="s">
        <v>165</v>
      </c>
      <c r="J18" s="111">
        <v>1E-3</v>
      </c>
      <c r="K18" s="111">
        <v>-1.32E-2</v>
      </c>
      <c r="L18" s="89">
        <v>750215</v>
      </c>
      <c r="M18" s="89">
        <v>109.2</v>
      </c>
      <c r="N18" s="89">
        <v>0</v>
      </c>
      <c r="O18" s="89">
        <v>819.24</v>
      </c>
      <c r="P18" s="111">
        <v>1E-4</v>
      </c>
      <c r="Q18" s="111">
        <v>5.7000000000000002E-2</v>
      </c>
      <c r="R18" s="111">
        <v>1.2699999999999999E-2</v>
      </c>
    </row>
    <row r="19" spans="2:18" customFormat="1" ht="15.75">
      <c r="B19" s="59" t="s">
        <v>286</v>
      </c>
      <c r="C19" s="87">
        <v>1124056</v>
      </c>
      <c r="D19" s="87" t="s">
        <v>142</v>
      </c>
      <c r="E19" s="87">
        <v>0</v>
      </c>
      <c r="F19" s="87" t="s">
        <v>281</v>
      </c>
      <c r="G19" s="94"/>
      <c r="H19" s="87">
        <v>1.22</v>
      </c>
      <c r="I19" s="87" t="s">
        <v>165</v>
      </c>
      <c r="J19" s="111">
        <v>2.75E-2</v>
      </c>
      <c r="K19" s="111">
        <v>-1.9E-2</v>
      </c>
      <c r="L19" s="89">
        <v>454708</v>
      </c>
      <c r="M19" s="89">
        <v>113.53</v>
      </c>
      <c r="N19" s="89">
        <v>0</v>
      </c>
      <c r="O19" s="89">
        <v>516.23</v>
      </c>
      <c r="P19" s="111">
        <v>0</v>
      </c>
      <c r="Q19" s="111">
        <v>3.5900000000000001E-2</v>
      </c>
      <c r="R19" s="111">
        <v>8.0000000000000002E-3</v>
      </c>
    </row>
    <row r="20" spans="2:18" customFormat="1" ht="15.75">
      <c r="B20" s="59" t="s">
        <v>287</v>
      </c>
      <c r="C20" s="87">
        <v>1097708</v>
      </c>
      <c r="D20" s="87" t="s">
        <v>142</v>
      </c>
      <c r="E20" s="87">
        <v>0</v>
      </c>
      <c r="F20" s="87" t="s">
        <v>281</v>
      </c>
      <c r="G20" s="94"/>
      <c r="H20" s="87">
        <v>12.34</v>
      </c>
      <c r="I20" s="87" t="s">
        <v>165</v>
      </c>
      <c r="J20" s="111">
        <v>0.04</v>
      </c>
      <c r="K20" s="111">
        <v>-2.3E-3</v>
      </c>
      <c r="L20" s="89">
        <v>260253</v>
      </c>
      <c r="M20" s="89">
        <v>198.59</v>
      </c>
      <c r="N20" s="89">
        <v>0</v>
      </c>
      <c r="O20" s="89">
        <v>516.84</v>
      </c>
      <c r="P20" s="111">
        <v>0</v>
      </c>
      <c r="Q20" s="111">
        <v>3.6000000000000004E-2</v>
      </c>
      <c r="R20" s="111">
        <v>8.0000000000000002E-3</v>
      </c>
    </row>
    <row r="21" spans="2:18" customFormat="1" ht="15.75">
      <c r="B21" s="58" t="s">
        <v>49</v>
      </c>
      <c r="C21" s="86"/>
      <c r="D21" s="86"/>
      <c r="E21" s="86"/>
      <c r="F21" s="86"/>
      <c r="G21" s="93"/>
      <c r="H21" s="86">
        <v>4.4400000000000004</v>
      </c>
      <c r="I21" s="86"/>
      <c r="J21" s="110"/>
      <c r="K21" s="110">
        <v>4.6999999999999993E-3</v>
      </c>
      <c r="L21" s="88">
        <v>7569147</v>
      </c>
      <c r="M21" s="88"/>
      <c r="N21" s="88"/>
      <c r="O21" s="88">
        <v>8366.8799999999992</v>
      </c>
      <c r="P21" s="110"/>
      <c r="Q21" s="110"/>
      <c r="R21" s="110">
        <v>0.12970000000000001</v>
      </c>
    </row>
    <row r="22" spans="2:18" customFormat="1" ht="15.75">
      <c r="B22" s="59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89"/>
      <c r="P22" s="111"/>
      <c r="Q22" s="111"/>
      <c r="R22" s="111"/>
    </row>
    <row r="23" spans="2:18" customFormat="1" ht="15.75">
      <c r="B23" s="59" t="s">
        <v>288</v>
      </c>
      <c r="C23" s="87">
        <v>1150879</v>
      </c>
      <c r="D23" s="87" t="s">
        <v>142</v>
      </c>
      <c r="E23" s="87">
        <v>0</v>
      </c>
      <c r="F23" s="87" t="s">
        <v>281</v>
      </c>
      <c r="G23" s="94"/>
      <c r="H23" s="87">
        <v>6.69</v>
      </c>
      <c r="I23" s="87" t="s">
        <v>165</v>
      </c>
      <c r="J23" s="111">
        <v>2.2499999999999999E-2</v>
      </c>
      <c r="K23" s="111">
        <v>8.6E-3</v>
      </c>
      <c r="L23" s="89">
        <v>180324</v>
      </c>
      <c r="M23" s="89">
        <v>111.45</v>
      </c>
      <c r="N23" s="89">
        <v>0</v>
      </c>
      <c r="O23" s="89">
        <v>200.97</v>
      </c>
      <c r="P23" s="111">
        <v>0</v>
      </c>
      <c r="Q23" s="111">
        <v>1.3999999999999999E-2</v>
      </c>
      <c r="R23" s="111">
        <v>3.0999999999999999E-3</v>
      </c>
    </row>
    <row r="24" spans="2:18" customFormat="1" ht="15.75">
      <c r="B24" s="59" t="s">
        <v>289</v>
      </c>
      <c r="C24" s="87">
        <v>1125400</v>
      </c>
      <c r="D24" s="87" t="s">
        <v>142</v>
      </c>
      <c r="E24" s="87">
        <v>0</v>
      </c>
      <c r="F24" s="87" t="s">
        <v>281</v>
      </c>
      <c r="G24" s="94"/>
      <c r="H24" s="87">
        <v>14.3</v>
      </c>
      <c r="I24" s="87" t="s">
        <v>165</v>
      </c>
      <c r="J24" s="111">
        <v>5.5E-2</v>
      </c>
      <c r="K24" s="111">
        <v>0.02</v>
      </c>
      <c r="L24" s="89">
        <v>324350</v>
      </c>
      <c r="M24" s="89">
        <v>160.85</v>
      </c>
      <c r="N24" s="89">
        <v>0</v>
      </c>
      <c r="O24" s="89">
        <v>521.72</v>
      </c>
      <c r="P24" s="111">
        <v>0</v>
      </c>
      <c r="Q24" s="111">
        <v>3.6299999999999999E-2</v>
      </c>
      <c r="R24" s="111">
        <v>8.1000000000000013E-3</v>
      </c>
    </row>
    <row r="25" spans="2:18" customFormat="1" ht="15.75">
      <c r="B25" s="59" t="s">
        <v>290</v>
      </c>
      <c r="C25" s="87">
        <v>1155068</v>
      </c>
      <c r="D25" s="87" t="s">
        <v>142</v>
      </c>
      <c r="E25" s="87">
        <v>0</v>
      </c>
      <c r="F25" s="87" t="s">
        <v>281</v>
      </c>
      <c r="G25" s="94"/>
      <c r="H25" s="87">
        <v>2.37</v>
      </c>
      <c r="I25" s="87" t="s">
        <v>165</v>
      </c>
      <c r="J25" s="111">
        <v>1.4999999999999999E-2</v>
      </c>
      <c r="K25" s="111">
        <v>1.7000000000000001E-3</v>
      </c>
      <c r="L25" s="89">
        <v>1409835</v>
      </c>
      <c r="M25" s="89">
        <v>104.07</v>
      </c>
      <c r="N25" s="89">
        <v>0</v>
      </c>
      <c r="O25" s="89">
        <v>1467.22</v>
      </c>
      <c r="P25" s="111">
        <v>1E-4</v>
      </c>
      <c r="Q25" s="111">
        <v>0.10210000000000001</v>
      </c>
      <c r="R25" s="111">
        <v>2.2700000000000001E-2</v>
      </c>
    </row>
    <row r="26" spans="2:18" customFormat="1" ht="15.75">
      <c r="B26" s="59" t="s">
        <v>291</v>
      </c>
      <c r="C26" s="87">
        <v>1130848</v>
      </c>
      <c r="D26" s="87" t="s">
        <v>142</v>
      </c>
      <c r="E26" s="87">
        <v>0</v>
      </c>
      <c r="F26" s="87" t="s">
        <v>281</v>
      </c>
      <c r="G26" s="94"/>
      <c r="H26" s="87">
        <v>2.65</v>
      </c>
      <c r="I26" s="87" t="s">
        <v>165</v>
      </c>
      <c r="J26" s="111">
        <v>3.7499999999999999E-2</v>
      </c>
      <c r="K26" s="111">
        <v>1.9E-3</v>
      </c>
      <c r="L26" s="89">
        <v>1971325</v>
      </c>
      <c r="M26" s="89">
        <v>110.69</v>
      </c>
      <c r="N26" s="89">
        <v>0</v>
      </c>
      <c r="O26" s="89">
        <v>2182.06</v>
      </c>
      <c r="P26" s="111">
        <v>1E-4</v>
      </c>
      <c r="Q26" s="111">
        <v>0.15179999999999999</v>
      </c>
      <c r="R26" s="111">
        <v>3.3799999999999997E-2</v>
      </c>
    </row>
    <row r="27" spans="2:18" customFormat="1" ht="15.75">
      <c r="B27" s="59" t="s">
        <v>292</v>
      </c>
      <c r="C27" s="87">
        <v>1139344</v>
      </c>
      <c r="D27" s="87" t="s">
        <v>142</v>
      </c>
      <c r="E27" s="87">
        <v>0</v>
      </c>
      <c r="F27" s="87" t="s">
        <v>281</v>
      </c>
      <c r="G27" s="94"/>
      <c r="H27" s="87">
        <v>5.47</v>
      </c>
      <c r="I27" s="87" t="s">
        <v>165</v>
      </c>
      <c r="J27" s="111">
        <v>0.02</v>
      </c>
      <c r="K27" s="111">
        <v>6.0000000000000001E-3</v>
      </c>
      <c r="L27" s="89">
        <v>1018615</v>
      </c>
      <c r="M27" s="89">
        <v>108.39</v>
      </c>
      <c r="N27" s="89">
        <v>0</v>
      </c>
      <c r="O27" s="89">
        <v>1104.08</v>
      </c>
      <c r="P27" s="111">
        <v>1E-4</v>
      </c>
      <c r="Q27" s="111">
        <v>7.6799999999999993E-2</v>
      </c>
      <c r="R27" s="111">
        <v>1.7100000000000001E-2</v>
      </c>
    </row>
    <row r="28" spans="2:18" customFormat="1" ht="15.75">
      <c r="B28" s="59" t="s">
        <v>293</v>
      </c>
      <c r="C28" s="87">
        <v>1160985</v>
      </c>
      <c r="D28" s="87" t="s">
        <v>142</v>
      </c>
      <c r="E28" s="87">
        <v>0</v>
      </c>
      <c r="F28" s="87" t="s">
        <v>281</v>
      </c>
      <c r="G28" s="94"/>
      <c r="H28" s="87">
        <v>8.4</v>
      </c>
      <c r="I28" s="87" t="s">
        <v>165</v>
      </c>
      <c r="J28" s="111">
        <v>0.01</v>
      </c>
      <c r="K28" s="111">
        <v>1.11E-2</v>
      </c>
      <c r="L28" s="89">
        <v>496260</v>
      </c>
      <c r="M28" s="89">
        <v>99.34</v>
      </c>
      <c r="N28" s="89">
        <v>0</v>
      </c>
      <c r="O28" s="89">
        <v>492.99</v>
      </c>
      <c r="P28" s="111">
        <v>0</v>
      </c>
      <c r="Q28" s="111">
        <v>3.4300000000000004E-2</v>
      </c>
      <c r="R28" s="111">
        <v>7.6E-3</v>
      </c>
    </row>
    <row r="29" spans="2:18" customFormat="1" ht="15.75">
      <c r="B29" s="59" t="s">
        <v>294</v>
      </c>
      <c r="C29" s="87">
        <v>1140193</v>
      </c>
      <c r="D29" s="87" t="s">
        <v>142</v>
      </c>
      <c r="E29" s="87">
        <v>0</v>
      </c>
      <c r="F29" s="87" t="s">
        <v>281</v>
      </c>
      <c r="G29" s="94"/>
      <c r="H29" s="87">
        <v>17.96</v>
      </c>
      <c r="I29" s="87" t="s">
        <v>165</v>
      </c>
      <c r="J29" s="111">
        <v>3.7499999999999999E-2</v>
      </c>
      <c r="K29" s="111">
        <v>2.2700000000000001E-2</v>
      </c>
      <c r="L29" s="89">
        <v>229583</v>
      </c>
      <c r="M29" s="89">
        <v>129.58000000000001</v>
      </c>
      <c r="N29" s="89">
        <v>0</v>
      </c>
      <c r="O29" s="89">
        <v>297.49</v>
      </c>
      <c r="P29" s="111">
        <v>0</v>
      </c>
      <c r="Q29" s="111">
        <v>2.07E-2</v>
      </c>
      <c r="R29" s="111">
        <v>4.5999999999999999E-3</v>
      </c>
    </row>
    <row r="30" spans="2:18" customFormat="1" ht="15.75">
      <c r="B30" s="59" t="s">
        <v>295</v>
      </c>
      <c r="C30" s="87">
        <v>1126747</v>
      </c>
      <c r="D30" s="87" t="s">
        <v>142</v>
      </c>
      <c r="E30" s="87">
        <v>0</v>
      </c>
      <c r="F30" s="87" t="s">
        <v>281</v>
      </c>
      <c r="G30" s="94"/>
      <c r="H30" s="87">
        <v>1.71</v>
      </c>
      <c r="I30" s="87" t="s">
        <v>165</v>
      </c>
      <c r="J30" s="111">
        <v>4.2500000000000003E-2</v>
      </c>
      <c r="K30" s="111">
        <v>8.9999999999999998E-4</v>
      </c>
      <c r="L30" s="89">
        <v>1938855</v>
      </c>
      <c r="M30" s="89">
        <v>108.33</v>
      </c>
      <c r="N30" s="89">
        <v>0</v>
      </c>
      <c r="O30" s="89">
        <v>2100.36</v>
      </c>
      <c r="P30" s="111">
        <v>1E-4</v>
      </c>
      <c r="Q30" s="111">
        <v>0.14610000000000001</v>
      </c>
      <c r="R30" s="111">
        <v>3.2599999999999997E-2</v>
      </c>
    </row>
    <row r="31" spans="2:18" customFormat="1" ht="15.75">
      <c r="B31" s="59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89"/>
      <c r="P31" s="111"/>
      <c r="Q31" s="111"/>
      <c r="R31" s="111"/>
    </row>
    <row r="32" spans="2:18" customFormat="1" ht="15.75">
      <c r="B32" s="58" t="s">
        <v>67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15.75">
      <c r="B33" s="59" t="s">
        <v>268</v>
      </c>
      <c r="C33" s="87"/>
      <c r="D33" s="87"/>
      <c r="E33" s="87"/>
      <c r="F33" s="87"/>
      <c r="G33" s="94"/>
      <c r="H33" s="87"/>
      <c r="I33" s="87"/>
      <c r="J33" s="111"/>
      <c r="K33" s="111"/>
      <c r="L33" s="89"/>
      <c r="M33" s="89"/>
      <c r="N33" s="89"/>
      <c r="O33" s="89"/>
      <c r="P33" s="111"/>
      <c r="Q33" s="111"/>
      <c r="R33" s="111"/>
    </row>
    <row r="34" spans="2:18">
      <c r="B34" s="58" t="s">
        <v>231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 ht="31.5">
      <c r="B35" s="58" t="s">
        <v>76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59" t="s">
        <v>268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 ht="31.5">
      <c r="B37" s="58" t="s">
        <v>77</v>
      </c>
      <c r="C37" s="86"/>
      <c r="D37" s="86"/>
      <c r="E37" s="86"/>
      <c r="F37" s="86"/>
      <c r="G37" s="93"/>
      <c r="H37" s="86"/>
      <c r="I37" s="86"/>
      <c r="J37" s="110"/>
      <c r="K37" s="110"/>
      <c r="L37" s="88"/>
      <c r="M37" s="88"/>
      <c r="N37" s="88"/>
      <c r="O37" s="88"/>
      <c r="P37" s="110"/>
      <c r="Q37" s="110"/>
      <c r="R37" s="110"/>
    </row>
    <row r="38" spans="2:18">
      <c r="B38" s="117" t="s">
        <v>268</v>
      </c>
      <c r="C38" s="87"/>
      <c r="D38" s="87"/>
      <c r="E38" s="87"/>
      <c r="F38" s="87"/>
      <c r="G38" s="94"/>
      <c r="H38" s="87"/>
      <c r="I38" s="87"/>
      <c r="J38" s="111"/>
      <c r="K38" s="111"/>
      <c r="L38" s="89"/>
      <c r="M38" s="89"/>
      <c r="N38" s="89"/>
      <c r="O38" s="89"/>
      <c r="P38" s="111"/>
      <c r="Q38" s="111"/>
      <c r="R38" s="111"/>
    </row>
    <row r="39" spans="2:18">
      <c r="B39" s="114" t="s">
        <v>133</v>
      </c>
      <c r="C39" s="1"/>
      <c r="D39" s="1"/>
    </row>
    <row r="40" spans="2:18">
      <c r="B40" s="114" t="s">
        <v>245</v>
      </c>
      <c r="C40" s="1"/>
      <c r="D40" s="1"/>
    </row>
    <row r="41" spans="2:18">
      <c r="B41" s="141" t="s">
        <v>246</v>
      </c>
      <c r="C41" s="141"/>
      <c r="D41" s="141"/>
    </row>
    <row r="42" spans="2:18"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2:R42"/>
    <mergeCell ref="B6:R6"/>
    <mergeCell ref="B7:R7"/>
    <mergeCell ref="B41:D41"/>
  </mergeCells>
  <phoneticPr fontId="4" type="noConversion"/>
  <dataValidations count="1">
    <dataValidation allowBlank="1" showInputMessage="1" showErrorMessage="1" sqref="S34:XFD1048576 A39:A1048576 A5:XFD11 M34:R41 A34:L38 B43:R1048576 B39:D40 E39:L41 B41" xr:uid="{00000000-0002-0000-0200-000000000000}"/>
  </dataValidation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90C2F271-018D-4D18-B8A2-DD9D7CF221F4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3.140625" style="2" customWidth="1"/>
    <col min="3" max="3" width="12.5703125" style="2" customWidth="1"/>
    <col min="4" max="4" width="10.28515625" style="2" customWidth="1"/>
    <col min="5" max="5" width="5.28515625" style="2" customWidth="1"/>
    <col min="6" max="6" width="9" style="2" customWidth="1"/>
    <col min="7" max="7" width="18.140625" style="1" bestFit="1" customWidth="1"/>
    <col min="8" max="8" width="8.5703125" style="1" customWidth="1"/>
    <col min="9" max="9" width="11.42578125" style="1" bestFit="1" customWidth="1"/>
    <col min="10" max="10" width="11.7109375" style="1" customWidth="1"/>
    <col min="11" max="11" width="9.7109375" style="1" customWidth="1"/>
    <col min="12" max="12" width="10.85546875" style="1" customWidth="1"/>
    <col min="13" max="13" width="9.42578125" style="1" customWidth="1"/>
    <col min="14" max="14" width="12.140625" style="1" customWidth="1"/>
    <col min="15" max="15" width="18.28515625" style="1" customWidth="1"/>
    <col min="16" max="16" width="10.140625" style="1" customWidth="1"/>
    <col min="17" max="17" width="8.5703125" style="1" customWidth="1"/>
    <col min="18" max="18" width="13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4.12</v>
      </c>
      <c r="L11" s="115"/>
      <c r="M11" s="109"/>
      <c r="N11" s="109">
        <v>5.1999999999999998E-3</v>
      </c>
      <c r="O11" s="82">
        <v>4938962.8600000003</v>
      </c>
      <c r="P11" s="82"/>
      <c r="Q11" s="82">
        <v>6.9240000000000004</v>
      </c>
      <c r="R11" s="82">
        <v>5411.26</v>
      </c>
      <c r="S11" s="109"/>
      <c r="T11" s="109"/>
      <c r="U11" s="109">
        <v>8.3900000000000002E-2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4.12</v>
      </c>
      <c r="L12" s="86"/>
      <c r="M12" s="110"/>
      <c r="N12" s="110">
        <v>5.1999999999999998E-3</v>
      </c>
      <c r="O12" s="88">
        <v>4938962.8600000003</v>
      </c>
      <c r="P12" s="88"/>
      <c r="Q12" s="88">
        <v>6.9240000000000004</v>
      </c>
      <c r="R12" s="88">
        <v>5411.26</v>
      </c>
      <c r="S12" s="110"/>
      <c r="T12" s="110"/>
      <c r="U12" s="110">
        <v>8.3900000000000002E-2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5.0599999999999996</v>
      </c>
      <c r="L13" s="86"/>
      <c r="M13" s="110"/>
      <c r="N13" s="110">
        <v>-2.8999999999999998E-3</v>
      </c>
      <c r="O13" s="88">
        <v>2588370.85</v>
      </c>
      <c r="P13" s="88"/>
      <c r="Q13" s="88">
        <v>4.12</v>
      </c>
      <c r="R13" s="88">
        <v>2963.33</v>
      </c>
      <c r="S13" s="110"/>
      <c r="T13" s="110"/>
      <c r="U13" s="110">
        <v>4.5899999999999996E-2</v>
      </c>
    </row>
    <row r="14" spans="2:66" customFormat="1" ht="15.75">
      <c r="B14" s="59" t="s">
        <v>296</v>
      </c>
      <c r="C14" s="87">
        <v>2310282</v>
      </c>
      <c r="D14" s="87" t="s">
        <v>142</v>
      </c>
      <c r="E14" s="87"/>
      <c r="F14" s="87">
        <v>695</v>
      </c>
      <c r="G14" s="87" t="s">
        <v>297</v>
      </c>
      <c r="H14" s="87" t="s">
        <v>298</v>
      </c>
      <c r="I14" s="87" t="s">
        <v>299</v>
      </c>
      <c r="J14" s="94"/>
      <c r="K14" s="87">
        <v>4.9400000000000004</v>
      </c>
      <c r="L14" s="87" t="s">
        <v>165</v>
      </c>
      <c r="M14" s="111">
        <v>3.8E-3</v>
      </c>
      <c r="N14" s="111">
        <v>-8.0000000000000002E-3</v>
      </c>
      <c r="O14" s="89">
        <v>329000</v>
      </c>
      <c r="P14" s="89">
        <v>105.95</v>
      </c>
      <c r="Q14" s="89">
        <v>0</v>
      </c>
      <c r="R14" s="89">
        <v>348.58</v>
      </c>
      <c r="S14" s="111">
        <v>1E-4</v>
      </c>
      <c r="T14" s="111">
        <v>6.4399999999999999E-2</v>
      </c>
      <c r="U14" s="111">
        <v>5.4000000000000003E-3</v>
      </c>
    </row>
    <row r="15" spans="2:66" customFormat="1" ht="15.75">
      <c r="B15" s="59" t="s">
        <v>300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298</v>
      </c>
      <c r="I15" s="87" t="s">
        <v>299</v>
      </c>
      <c r="J15" s="94"/>
      <c r="K15" s="87">
        <v>4.51</v>
      </c>
      <c r="L15" s="87" t="s">
        <v>165</v>
      </c>
      <c r="M15" s="111">
        <v>5.0000000000000001E-3</v>
      </c>
      <c r="N15" s="111">
        <v>-9.4999999999999998E-3</v>
      </c>
      <c r="O15" s="89">
        <v>252000</v>
      </c>
      <c r="P15" s="89">
        <v>104.75</v>
      </c>
      <c r="Q15" s="89">
        <v>0</v>
      </c>
      <c r="R15" s="89">
        <v>263.97000000000003</v>
      </c>
      <c r="S15" s="111">
        <v>4.0000000000000002E-4</v>
      </c>
      <c r="T15" s="111">
        <v>4.8799999999999996E-2</v>
      </c>
      <c r="U15" s="111">
        <v>4.0999999999999995E-3</v>
      </c>
    </row>
    <row r="16" spans="2:66" customFormat="1" ht="15.75">
      <c r="B16" s="59" t="s">
        <v>301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298</v>
      </c>
      <c r="I16" s="87" t="s">
        <v>299</v>
      </c>
      <c r="J16" s="94"/>
      <c r="K16" s="87">
        <v>14.72</v>
      </c>
      <c r="L16" s="87" t="s">
        <v>165</v>
      </c>
      <c r="M16" s="111">
        <v>2.4500000000000001E-2</v>
      </c>
      <c r="N16" s="111">
        <v>6.6E-3</v>
      </c>
      <c r="O16" s="89">
        <v>150000</v>
      </c>
      <c r="P16" s="89">
        <v>121.8</v>
      </c>
      <c r="Q16" s="89">
        <v>0</v>
      </c>
      <c r="R16" s="89">
        <v>182.7</v>
      </c>
      <c r="S16" s="111">
        <v>1E-4</v>
      </c>
      <c r="T16" s="111">
        <v>3.3799999999999997E-2</v>
      </c>
      <c r="U16" s="111">
        <v>2.8000000000000004E-3</v>
      </c>
    </row>
    <row r="17" spans="2:21" customFormat="1" ht="15.75">
      <c r="B17" s="59" t="s">
        <v>302</v>
      </c>
      <c r="C17" s="87">
        <v>1160944</v>
      </c>
      <c r="D17" s="87" t="s">
        <v>142</v>
      </c>
      <c r="E17" s="87"/>
      <c r="F17" s="87">
        <v>1300</v>
      </c>
      <c r="G17" s="87" t="s">
        <v>303</v>
      </c>
      <c r="H17" s="87" t="s">
        <v>304</v>
      </c>
      <c r="I17" s="87" t="s">
        <v>299</v>
      </c>
      <c r="J17" s="94"/>
      <c r="K17" s="87">
        <v>7.5</v>
      </c>
      <c r="L17" s="87" t="s">
        <v>165</v>
      </c>
      <c r="M17" s="111">
        <v>6.5000000000000006E-3</v>
      </c>
      <c r="N17" s="111">
        <v>3.4000000000000002E-3</v>
      </c>
      <c r="O17" s="89">
        <v>280250</v>
      </c>
      <c r="P17" s="89">
        <v>103.4</v>
      </c>
      <c r="Q17" s="89">
        <v>0</v>
      </c>
      <c r="R17" s="89">
        <v>289.77999999999997</v>
      </c>
      <c r="S17" s="111">
        <v>2.9999999999999997E-4</v>
      </c>
      <c r="T17" s="111">
        <v>5.3600000000000002E-2</v>
      </c>
      <c r="U17" s="111">
        <v>4.5000000000000005E-3</v>
      </c>
    </row>
    <row r="18" spans="2:21" customFormat="1" ht="15.75">
      <c r="B18" s="59" t="s">
        <v>305</v>
      </c>
      <c r="C18" s="87">
        <v>7590219</v>
      </c>
      <c r="D18" s="87" t="s">
        <v>142</v>
      </c>
      <c r="E18" s="87"/>
      <c r="F18" s="87">
        <v>759</v>
      </c>
      <c r="G18" s="87" t="s">
        <v>303</v>
      </c>
      <c r="H18" s="87" t="s">
        <v>304</v>
      </c>
      <c r="I18" s="87" t="s">
        <v>299</v>
      </c>
      <c r="J18" s="94"/>
      <c r="K18" s="87">
        <v>5.61</v>
      </c>
      <c r="L18" s="87" t="s">
        <v>165</v>
      </c>
      <c r="M18" s="111">
        <v>5.0000000000000001E-3</v>
      </c>
      <c r="N18" s="111">
        <v>-2E-3</v>
      </c>
      <c r="O18" s="89">
        <v>240000</v>
      </c>
      <c r="P18" s="89">
        <v>105.23</v>
      </c>
      <c r="Q18" s="89">
        <v>0</v>
      </c>
      <c r="R18" s="89">
        <v>252.55</v>
      </c>
      <c r="S18" s="111">
        <v>2.9999999999999997E-4</v>
      </c>
      <c r="T18" s="111">
        <v>4.6699999999999998E-2</v>
      </c>
      <c r="U18" s="111">
        <v>3.9000000000000003E-3</v>
      </c>
    </row>
    <row r="19" spans="2:21" customFormat="1" ht="15.75">
      <c r="B19" s="59" t="s">
        <v>306</v>
      </c>
      <c r="C19" s="87">
        <v>6950083</v>
      </c>
      <c r="D19" s="87" t="s">
        <v>142</v>
      </c>
      <c r="E19" s="87"/>
      <c r="F19" s="87">
        <v>695</v>
      </c>
      <c r="G19" s="87" t="s">
        <v>297</v>
      </c>
      <c r="H19" s="87" t="s">
        <v>304</v>
      </c>
      <c r="I19" s="87" t="s">
        <v>299</v>
      </c>
      <c r="J19" s="94"/>
      <c r="K19" s="87">
        <v>0.5</v>
      </c>
      <c r="L19" s="87" t="s">
        <v>165</v>
      </c>
      <c r="M19" s="111">
        <v>4.4999999999999998E-2</v>
      </c>
      <c r="N19" s="111">
        <v>8.9999999999999998E-4</v>
      </c>
      <c r="O19" s="89">
        <v>56220</v>
      </c>
      <c r="P19" s="89">
        <v>124.96</v>
      </c>
      <c r="Q19" s="89">
        <v>0.77300000000000002</v>
      </c>
      <c r="R19" s="89">
        <v>71.03</v>
      </c>
      <c r="S19" s="111">
        <v>0</v>
      </c>
      <c r="T19" s="111">
        <v>1.3100000000000001E-2</v>
      </c>
      <c r="U19" s="111">
        <v>1.1000000000000001E-3</v>
      </c>
    </row>
    <row r="20" spans="2:21" customFormat="1" ht="15.75">
      <c r="B20" s="59" t="s">
        <v>307</v>
      </c>
      <c r="C20" s="87">
        <v>7770217</v>
      </c>
      <c r="D20" s="87" t="s">
        <v>142</v>
      </c>
      <c r="E20" s="87"/>
      <c r="F20" s="87">
        <v>777</v>
      </c>
      <c r="G20" s="87" t="s">
        <v>156</v>
      </c>
      <c r="H20" s="87" t="s">
        <v>304</v>
      </c>
      <c r="I20" s="87" t="s">
        <v>299</v>
      </c>
      <c r="J20" s="94"/>
      <c r="K20" s="87">
        <v>3.62</v>
      </c>
      <c r="L20" s="87" t="s">
        <v>165</v>
      </c>
      <c r="M20" s="111">
        <v>0.05</v>
      </c>
      <c r="N20" s="111">
        <v>-7.1999999999999998E-3</v>
      </c>
      <c r="O20" s="89">
        <v>225795.56</v>
      </c>
      <c r="P20" s="89">
        <v>124.21</v>
      </c>
      <c r="Q20" s="89">
        <v>0</v>
      </c>
      <c r="R20" s="89">
        <v>280.45999999999998</v>
      </c>
      <c r="S20" s="111">
        <v>2.9999999999999997E-4</v>
      </c>
      <c r="T20" s="111">
        <v>5.1799999999999999E-2</v>
      </c>
      <c r="U20" s="111">
        <v>4.3E-3</v>
      </c>
    </row>
    <row r="21" spans="2:21" customFormat="1" ht="15.75">
      <c r="B21" s="59" t="s">
        <v>308</v>
      </c>
      <c r="C21" s="87">
        <v>1110915</v>
      </c>
      <c r="D21" s="87" t="s">
        <v>142</v>
      </c>
      <c r="E21" s="87"/>
      <c r="F21" s="87">
        <v>1063</v>
      </c>
      <c r="G21" s="87" t="s">
        <v>309</v>
      </c>
      <c r="H21" s="87" t="s">
        <v>310</v>
      </c>
      <c r="I21" s="87" t="s">
        <v>299</v>
      </c>
      <c r="J21" s="94"/>
      <c r="K21" s="87">
        <v>7.06</v>
      </c>
      <c r="L21" s="87" t="s">
        <v>165</v>
      </c>
      <c r="M21" s="111">
        <v>5.1500000000000004E-2</v>
      </c>
      <c r="N21" s="111">
        <v>7.4000000000000003E-3</v>
      </c>
      <c r="O21" s="89">
        <v>99764.71</v>
      </c>
      <c r="P21" s="89">
        <v>163.82</v>
      </c>
      <c r="Q21" s="89">
        <v>0</v>
      </c>
      <c r="R21" s="89">
        <v>163.44</v>
      </c>
      <c r="S21" s="111">
        <v>0</v>
      </c>
      <c r="T21" s="111">
        <v>3.0200000000000001E-2</v>
      </c>
      <c r="U21" s="111">
        <v>2.5000000000000001E-3</v>
      </c>
    </row>
    <row r="22" spans="2:21" customFormat="1" ht="15.75">
      <c r="B22" s="59" t="s">
        <v>311</v>
      </c>
      <c r="C22" s="87">
        <v>1134030</v>
      </c>
      <c r="D22" s="87" t="s">
        <v>142</v>
      </c>
      <c r="E22" s="87"/>
      <c r="F22" s="87">
        <v>1367</v>
      </c>
      <c r="G22" s="87" t="s">
        <v>312</v>
      </c>
      <c r="H22" s="87" t="s">
        <v>310</v>
      </c>
      <c r="I22" s="87" t="s">
        <v>299</v>
      </c>
      <c r="J22" s="94"/>
      <c r="K22" s="87">
        <v>4.3099999999999996</v>
      </c>
      <c r="L22" s="87" t="s">
        <v>165</v>
      </c>
      <c r="M22" s="111">
        <v>2.4E-2</v>
      </c>
      <c r="N22" s="111">
        <v>-8.5000000000000006E-3</v>
      </c>
      <c r="O22" s="89">
        <v>150000</v>
      </c>
      <c r="P22" s="89">
        <v>116.57</v>
      </c>
      <c r="Q22" s="89">
        <v>0</v>
      </c>
      <c r="R22" s="89">
        <v>174.86</v>
      </c>
      <c r="S22" s="111">
        <v>5.0000000000000001E-4</v>
      </c>
      <c r="T22" s="111">
        <v>3.2300000000000002E-2</v>
      </c>
      <c r="U22" s="111">
        <v>2.7000000000000001E-3</v>
      </c>
    </row>
    <row r="23" spans="2:21" customFormat="1" ht="15.75">
      <c r="B23" s="59" t="s">
        <v>313</v>
      </c>
      <c r="C23" s="87">
        <v>1134048</v>
      </c>
      <c r="D23" s="87" t="s">
        <v>142</v>
      </c>
      <c r="E23" s="87"/>
      <c r="F23" s="87">
        <v>1367</v>
      </c>
      <c r="G23" s="87" t="s">
        <v>312</v>
      </c>
      <c r="H23" s="87" t="s">
        <v>310</v>
      </c>
      <c r="I23" s="87" t="s">
        <v>299</v>
      </c>
      <c r="J23" s="94"/>
      <c r="K23" s="87">
        <v>5.21</v>
      </c>
      <c r="L23" s="87" t="s">
        <v>165</v>
      </c>
      <c r="M23" s="111">
        <v>2.4E-2</v>
      </c>
      <c r="N23" s="111">
        <v>-5.3E-3</v>
      </c>
      <c r="O23" s="89">
        <v>150000</v>
      </c>
      <c r="P23" s="89">
        <v>118</v>
      </c>
      <c r="Q23" s="89">
        <v>0</v>
      </c>
      <c r="R23" s="89">
        <v>177</v>
      </c>
      <c r="S23" s="111">
        <v>5.0000000000000001E-4</v>
      </c>
      <c r="T23" s="111">
        <v>3.27E-2</v>
      </c>
      <c r="U23" s="111">
        <v>2.7000000000000001E-3</v>
      </c>
    </row>
    <row r="24" spans="2:21" customFormat="1" ht="15.75">
      <c r="B24" s="59" t="s">
        <v>314</v>
      </c>
      <c r="C24" s="87">
        <v>3230224</v>
      </c>
      <c r="D24" s="87" t="s">
        <v>142</v>
      </c>
      <c r="E24" s="87"/>
      <c r="F24" s="87">
        <v>323</v>
      </c>
      <c r="G24" s="87" t="s">
        <v>303</v>
      </c>
      <c r="H24" s="87" t="s">
        <v>310</v>
      </c>
      <c r="I24" s="87" t="s">
        <v>299</v>
      </c>
      <c r="J24" s="94"/>
      <c r="K24" s="87">
        <v>1.1499999999999999</v>
      </c>
      <c r="L24" s="87" t="s">
        <v>165</v>
      </c>
      <c r="M24" s="111">
        <v>5.8499999999999996E-2</v>
      </c>
      <c r="N24" s="111">
        <v>-9.1000000000000004E-3</v>
      </c>
      <c r="O24" s="89">
        <v>27822.77</v>
      </c>
      <c r="P24" s="89">
        <v>119.13</v>
      </c>
      <c r="Q24" s="89">
        <v>0</v>
      </c>
      <c r="R24" s="89">
        <v>33.15</v>
      </c>
      <c r="S24" s="111">
        <v>1E-4</v>
      </c>
      <c r="T24" s="111">
        <v>6.0999999999999995E-3</v>
      </c>
      <c r="U24" s="111">
        <v>5.0000000000000001E-4</v>
      </c>
    </row>
    <row r="25" spans="2:21" customFormat="1" ht="15.75">
      <c r="B25" s="59" t="s">
        <v>315</v>
      </c>
      <c r="C25" s="87">
        <v>1142595</v>
      </c>
      <c r="D25" s="87" t="s">
        <v>142</v>
      </c>
      <c r="E25" s="87"/>
      <c r="F25" s="87">
        <v>1363</v>
      </c>
      <c r="G25" s="87" t="s">
        <v>316</v>
      </c>
      <c r="H25" s="87" t="s">
        <v>310</v>
      </c>
      <c r="I25" s="87" t="s">
        <v>299</v>
      </c>
      <c r="J25" s="94"/>
      <c r="K25" s="87">
        <v>4.91</v>
      </c>
      <c r="L25" s="87" t="s">
        <v>165</v>
      </c>
      <c r="M25" s="111">
        <v>1.23E-2</v>
      </c>
      <c r="N25" s="111">
        <v>-2.8999999999999998E-3</v>
      </c>
      <c r="O25" s="89">
        <v>273000</v>
      </c>
      <c r="P25" s="89">
        <v>109.9</v>
      </c>
      <c r="Q25" s="89">
        <v>0</v>
      </c>
      <c r="R25" s="89">
        <v>300.02999999999997</v>
      </c>
      <c r="S25" s="111">
        <v>2.0000000000000001E-4</v>
      </c>
      <c r="T25" s="111">
        <v>5.5399999999999998E-2</v>
      </c>
      <c r="U25" s="111">
        <v>4.6999999999999993E-3</v>
      </c>
    </row>
    <row r="26" spans="2:21" customFormat="1" ht="15.75">
      <c r="B26" s="59" t="s">
        <v>317</v>
      </c>
      <c r="C26" s="87">
        <v>1130632</v>
      </c>
      <c r="D26" s="87" t="s">
        <v>142</v>
      </c>
      <c r="E26" s="87"/>
      <c r="F26" s="87">
        <v>1450</v>
      </c>
      <c r="G26" s="87" t="s">
        <v>303</v>
      </c>
      <c r="H26" s="87" t="s">
        <v>318</v>
      </c>
      <c r="I26" s="87" t="s">
        <v>299</v>
      </c>
      <c r="J26" s="94"/>
      <c r="K26" s="87">
        <v>1.84</v>
      </c>
      <c r="L26" s="87" t="s">
        <v>165</v>
      </c>
      <c r="M26" s="111">
        <v>3.3500000000000002E-2</v>
      </c>
      <c r="N26" s="111">
        <v>-7.0999999999999995E-3</v>
      </c>
      <c r="O26" s="89">
        <v>140202.81</v>
      </c>
      <c r="P26" s="89">
        <v>109.4</v>
      </c>
      <c r="Q26" s="89">
        <v>0</v>
      </c>
      <c r="R26" s="89">
        <v>153.38</v>
      </c>
      <c r="S26" s="111">
        <v>5.9999999999999995E-4</v>
      </c>
      <c r="T26" s="111">
        <v>2.8300000000000002E-2</v>
      </c>
      <c r="U26" s="111">
        <v>2.3999999999999998E-3</v>
      </c>
    </row>
    <row r="27" spans="2:21" customFormat="1" ht="15.75">
      <c r="B27" s="59" t="s">
        <v>319</v>
      </c>
      <c r="C27" s="87">
        <v>6910095</v>
      </c>
      <c r="D27" s="87" t="s">
        <v>142</v>
      </c>
      <c r="E27" s="87"/>
      <c r="F27" s="87">
        <v>691</v>
      </c>
      <c r="G27" s="87" t="s">
        <v>297</v>
      </c>
      <c r="H27" s="87" t="s">
        <v>320</v>
      </c>
      <c r="I27" s="87" t="s">
        <v>299</v>
      </c>
      <c r="J27" s="94"/>
      <c r="K27" s="87">
        <v>0.5</v>
      </c>
      <c r="L27" s="87" t="s">
        <v>165</v>
      </c>
      <c r="M27" s="111">
        <v>0</v>
      </c>
      <c r="N27" s="111">
        <v>1.1999999999999999E-3</v>
      </c>
      <c r="O27" s="89">
        <v>214315</v>
      </c>
      <c r="P27" s="89">
        <v>125.55</v>
      </c>
      <c r="Q27" s="89">
        <v>3.347</v>
      </c>
      <c r="R27" s="89">
        <v>272.42</v>
      </c>
      <c r="S27" s="111">
        <v>2.0000000000000001E-4</v>
      </c>
      <c r="T27" s="111">
        <v>5.0300000000000004E-2</v>
      </c>
      <c r="U27" s="111">
        <v>4.1999999999999997E-3</v>
      </c>
    </row>
    <row r="28" spans="2:21" customFormat="1" ht="15.75">
      <c r="B28" s="58" t="s">
        <v>49</v>
      </c>
      <c r="C28" s="86"/>
      <c r="D28" s="86"/>
      <c r="E28" s="86"/>
      <c r="F28" s="86"/>
      <c r="G28" s="86"/>
      <c r="H28" s="86"/>
      <c r="I28" s="86"/>
      <c r="J28" s="93"/>
      <c r="K28" s="86">
        <v>3.06</v>
      </c>
      <c r="L28" s="86"/>
      <c r="M28" s="110"/>
      <c r="N28" s="110">
        <v>1.3100000000000001E-2</v>
      </c>
      <c r="O28" s="88">
        <v>1850582</v>
      </c>
      <c r="P28" s="88"/>
      <c r="Q28" s="88">
        <v>2.8039999999999998</v>
      </c>
      <c r="R28" s="88">
        <v>1981.95</v>
      </c>
      <c r="S28" s="110"/>
      <c r="T28" s="110"/>
      <c r="U28" s="110">
        <v>3.0699999999999998E-2</v>
      </c>
    </row>
    <row r="29" spans="2:21" customFormat="1" ht="15.75">
      <c r="B29" s="59" t="s">
        <v>321</v>
      </c>
      <c r="C29" s="87">
        <v>1138114</v>
      </c>
      <c r="D29" s="87" t="s">
        <v>142</v>
      </c>
      <c r="E29" s="87"/>
      <c r="F29" s="87">
        <v>1328</v>
      </c>
      <c r="G29" s="87" t="s">
        <v>303</v>
      </c>
      <c r="H29" s="87" t="s">
        <v>304</v>
      </c>
      <c r="I29" s="87" t="s">
        <v>299</v>
      </c>
      <c r="J29" s="94"/>
      <c r="K29" s="87">
        <v>2.63</v>
      </c>
      <c r="L29" s="87" t="s">
        <v>165</v>
      </c>
      <c r="M29" s="111">
        <v>3.39E-2</v>
      </c>
      <c r="N29" s="111">
        <v>9.4999999999999998E-3</v>
      </c>
      <c r="O29" s="89">
        <v>128340</v>
      </c>
      <c r="P29" s="89">
        <v>108.2</v>
      </c>
      <c r="Q29" s="89">
        <v>0</v>
      </c>
      <c r="R29" s="89">
        <v>138.86000000000001</v>
      </c>
      <c r="S29" s="111">
        <v>1E-4</v>
      </c>
      <c r="T29" s="111">
        <v>2.5699999999999997E-2</v>
      </c>
      <c r="U29" s="111">
        <v>2.2000000000000001E-3</v>
      </c>
    </row>
    <row r="30" spans="2:21" customFormat="1" ht="15.75">
      <c r="B30" s="59" t="s">
        <v>322</v>
      </c>
      <c r="C30" s="87">
        <v>4160149</v>
      </c>
      <c r="D30" s="87" t="s">
        <v>142</v>
      </c>
      <c r="E30" s="87"/>
      <c r="F30" s="87">
        <v>416</v>
      </c>
      <c r="G30" s="87" t="s">
        <v>303</v>
      </c>
      <c r="H30" s="87" t="s">
        <v>304</v>
      </c>
      <c r="I30" s="87" t="s">
        <v>299</v>
      </c>
      <c r="J30" s="94"/>
      <c r="K30" s="87">
        <v>1.47</v>
      </c>
      <c r="L30" s="87" t="s">
        <v>165</v>
      </c>
      <c r="M30" s="111">
        <v>4.5999999999999999E-2</v>
      </c>
      <c r="N30" s="111">
        <v>3.4999999999999996E-3</v>
      </c>
      <c r="O30" s="89">
        <v>142800</v>
      </c>
      <c r="P30" s="89">
        <v>106.35</v>
      </c>
      <c r="Q30" s="89">
        <v>0</v>
      </c>
      <c r="R30" s="89">
        <v>151.87</v>
      </c>
      <c r="S30" s="111">
        <v>8.9999999999999998E-4</v>
      </c>
      <c r="T30" s="111">
        <v>2.81E-2</v>
      </c>
      <c r="U30" s="111">
        <v>2.3999999999999998E-3</v>
      </c>
    </row>
    <row r="31" spans="2:21" customFormat="1" ht="15.75">
      <c r="B31" s="59" t="s">
        <v>323</v>
      </c>
      <c r="C31" s="87">
        <v>1137033</v>
      </c>
      <c r="D31" s="87" t="s">
        <v>142</v>
      </c>
      <c r="E31" s="87"/>
      <c r="F31" s="87">
        <v>1597</v>
      </c>
      <c r="G31" s="87" t="s">
        <v>312</v>
      </c>
      <c r="H31" s="87" t="s">
        <v>324</v>
      </c>
      <c r="I31" s="87" t="s">
        <v>161</v>
      </c>
      <c r="J31" s="94"/>
      <c r="K31" s="87">
        <v>1.71</v>
      </c>
      <c r="L31" s="87" t="s">
        <v>165</v>
      </c>
      <c r="M31" s="111">
        <v>3.39E-2</v>
      </c>
      <c r="N31" s="111">
        <v>7.4999999999999997E-3</v>
      </c>
      <c r="O31" s="89">
        <v>140000</v>
      </c>
      <c r="P31" s="89">
        <v>105.42</v>
      </c>
      <c r="Q31" s="89">
        <v>0</v>
      </c>
      <c r="R31" s="89">
        <v>147.59</v>
      </c>
      <c r="S31" s="111">
        <v>2.0000000000000001E-4</v>
      </c>
      <c r="T31" s="111">
        <v>2.7300000000000001E-2</v>
      </c>
      <c r="U31" s="111">
        <v>2.3E-3</v>
      </c>
    </row>
    <row r="32" spans="2:21" customFormat="1" ht="15.75">
      <c r="B32" s="59" t="s">
        <v>325</v>
      </c>
      <c r="C32" s="87">
        <v>3230240</v>
      </c>
      <c r="D32" s="87" t="s">
        <v>142</v>
      </c>
      <c r="E32" s="87"/>
      <c r="F32" s="87">
        <v>323</v>
      </c>
      <c r="G32" s="87" t="s">
        <v>303</v>
      </c>
      <c r="H32" s="87" t="s">
        <v>310</v>
      </c>
      <c r="I32" s="87" t="s">
        <v>299</v>
      </c>
      <c r="J32" s="94"/>
      <c r="K32" s="87">
        <v>3.03</v>
      </c>
      <c r="L32" s="87" t="s">
        <v>165</v>
      </c>
      <c r="M32" s="111">
        <v>2.3E-2</v>
      </c>
      <c r="N32" s="111">
        <v>1.2699999999999999E-2</v>
      </c>
      <c r="O32" s="89">
        <v>130050.05</v>
      </c>
      <c r="P32" s="89">
        <v>106.91</v>
      </c>
      <c r="Q32" s="89">
        <v>0</v>
      </c>
      <c r="R32" s="89">
        <v>139.04</v>
      </c>
      <c r="S32" s="111">
        <v>1E-4</v>
      </c>
      <c r="T32" s="111">
        <v>2.5699999999999997E-2</v>
      </c>
      <c r="U32" s="111">
        <v>2.2000000000000001E-3</v>
      </c>
    </row>
    <row r="33" spans="2:21" customFormat="1" ht="15.75">
      <c r="B33" s="59" t="s">
        <v>326</v>
      </c>
      <c r="C33" s="87">
        <v>1133529</v>
      </c>
      <c r="D33" s="87" t="s">
        <v>142</v>
      </c>
      <c r="E33" s="87"/>
      <c r="F33" s="87">
        <v>1527</v>
      </c>
      <c r="G33" s="87" t="s">
        <v>312</v>
      </c>
      <c r="H33" s="87" t="s">
        <v>310</v>
      </c>
      <c r="I33" s="87" t="s">
        <v>299</v>
      </c>
      <c r="J33" s="94"/>
      <c r="K33" s="87">
        <v>2.4500000000000002</v>
      </c>
      <c r="L33" s="87" t="s">
        <v>165</v>
      </c>
      <c r="M33" s="111">
        <v>3.85E-2</v>
      </c>
      <c r="N33" s="111">
        <v>1.01E-2</v>
      </c>
      <c r="O33" s="89">
        <v>138800</v>
      </c>
      <c r="P33" s="89">
        <v>108.84</v>
      </c>
      <c r="Q33" s="89">
        <v>0</v>
      </c>
      <c r="R33" s="89">
        <v>151.07</v>
      </c>
      <c r="S33" s="111">
        <v>2.9999999999999997E-4</v>
      </c>
      <c r="T33" s="111">
        <v>2.7900000000000001E-2</v>
      </c>
      <c r="U33" s="111">
        <v>2.3E-3</v>
      </c>
    </row>
    <row r="34" spans="2:21" customFormat="1" ht="15.75">
      <c r="B34" s="59" t="s">
        <v>327</v>
      </c>
      <c r="C34" s="87">
        <v>1135920</v>
      </c>
      <c r="D34" s="87" t="s">
        <v>142</v>
      </c>
      <c r="E34" s="87"/>
      <c r="F34" s="87">
        <v>1431</v>
      </c>
      <c r="G34" s="87" t="s">
        <v>312</v>
      </c>
      <c r="H34" s="87" t="s">
        <v>328</v>
      </c>
      <c r="I34" s="87" t="s">
        <v>161</v>
      </c>
      <c r="J34" s="94"/>
      <c r="K34" s="87">
        <v>2.86</v>
      </c>
      <c r="L34" s="87" t="s">
        <v>165</v>
      </c>
      <c r="M34" s="111">
        <v>4.0999999999999995E-2</v>
      </c>
      <c r="N34" s="111">
        <v>9.4999999999999998E-3</v>
      </c>
      <c r="O34" s="89">
        <v>136800</v>
      </c>
      <c r="P34" s="89">
        <v>109.31</v>
      </c>
      <c r="Q34" s="89">
        <v>2.8039999999999998</v>
      </c>
      <c r="R34" s="89">
        <v>152.34</v>
      </c>
      <c r="S34" s="111">
        <v>5.0000000000000001E-4</v>
      </c>
      <c r="T34" s="111">
        <v>2.8199999999999999E-2</v>
      </c>
      <c r="U34" s="111">
        <v>2.3999999999999998E-3</v>
      </c>
    </row>
    <row r="35" spans="2:21" customFormat="1" ht="15.75">
      <c r="B35" s="59" t="s">
        <v>329</v>
      </c>
      <c r="C35" s="87">
        <v>7390149</v>
      </c>
      <c r="D35" s="87" t="s">
        <v>142</v>
      </c>
      <c r="E35" s="87"/>
      <c r="F35" s="87">
        <v>739</v>
      </c>
      <c r="G35" s="87" t="s">
        <v>330</v>
      </c>
      <c r="H35" s="87" t="s">
        <v>318</v>
      </c>
      <c r="I35" s="87" t="s">
        <v>299</v>
      </c>
      <c r="J35" s="94"/>
      <c r="K35" s="87">
        <v>2.89</v>
      </c>
      <c r="L35" s="87" t="s">
        <v>165</v>
      </c>
      <c r="M35" s="111">
        <v>3.7499999999999999E-2</v>
      </c>
      <c r="N35" s="111">
        <v>8.1000000000000013E-3</v>
      </c>
      <c r="O35" s="89">
        <v>66666.720000000001</v>
      </c>
      <c r="P35" s="89">
        <v>108.67</v>
      </c>
      <c r="Q35" s="89">
        <v>0</v>
      </c>
      <c r="R35" s="89">
        <v>72.45</v>
      </c>
      <c r="S35" s="111">
        <v>2.0000000000000001E-4</v>
      </c>
      <c r="T35" s="111">
        <v>1.34E-2</v>
      </c>
      <c r="U35" s="111">
        <v>1.1000000000000001E-3</v>
      </c>
    </row>
    <row r="36" spans="2:21" customFormat="1" ht="15.75">
      <c r="B36" s="59" t="s">
        <v>331</v>
      </c>
      <c r="C36" s="87">
        <v>1160878</v>
      </c>
      <c r="D36" s="87" t="s">
        <v>142</v>
      </c>
      <c r="E36" s="87"/>
      <c r="F36" s="87">
        <v>1172</v>
      </c>
      <c r="G36" s="87" t="s">
        <v>332</v>
      </c>
      <c r="H36" s="87" t="s">
        <v>318</v>
      </c>
      <c r="I36" s="87" t="s">
        <v>299</v>
      </c>
      <c r="J36" s="94"/>
      <c r="K36" s="87">
        <v>5.28</v>
      </c>
      <c r="L36" s="87" t="s">
        <v>165</v>
      </c>
      <c r="M36" s="111">
        <v>3.2500000000000001E-2</v>
      </c>
      <c r="N36" s="111">
        <v>2.3700000000000002E-2</v>
      </c>
      <c r="O36" s="89">
        <v>300000</v>
      </c>
      <c r="P36" s="89">
        <v>105.58</v>
      </c>
      <c r="Q36" s="89">
        <v>0</v>
      </c>
      <c r="R36" s="89">
        <v>316.74</v>
      </c>
      <c r="S36" s="111">
        <v>8.9999999999999998E-4</v>
      </c>
      <c r="T36" s="111">
        <v>5.8499999999999996E-2</v>
      </c>
      <c r="U36" s="111">
        <v>4.8999999999999998E-3</v>
      </c>
    </row>
    <row r="37" spans="2:21" customFormat="1" ht="15.75">
      <c r="B37" s="59" t="s">
        <v>333</v>
      </c>
      <c r="C37" s="87">
        <v>1157783</v>
      </c>
      <c r="D37" s="87" t="s">
        <v>142</v>
      </c>
      <c r="E37" s="87"/>
      <c r="F37" s="87">
        <v>1448</v>
      </c>
      <c r="G37" s="87" t="s">
        <v>334</v>
      </c>
      <c r="H37" s="87" t="s">
        <v>320</v>
      </c>
      <c r="I37" s="87" t="s">
        <v>299</v>
      </c>
      <c r="J37" s="94"/>
      <c r="K37" s="87">
        <v>2.29</v>
      </c>
      <c r="L37" s="87" t="s">
        <v>165</v>
      </c>
      <c r="M37" s="111">
        <v>3.4200000000000001E-2</v>
      </c>
      <c r="N37" s="111">
        <v>1.1699999999999999E-2</v>
      </c>
      <c r="O37" s="89">
        <v>282000</v>
      </c>
      <c r="P37" s="89">
        <v>106.7</v>
      </c>
      <c r="Q37" s="89">
        <v>0</v>
      </c>
      <c r="R37" s="89">
        <v>300.89</v>
      </c>
      <c r="S37" s="111">
        <v>8.0000000000000004E-4</v>
      </c>
      <c r="T37" s="111">
        <v>5.5599999999999997E-2</v>
      </c>
      <c r="U37" s="111">
        <v>4.6999999999999993E-3</v>
      </c>
    </row>
    <row r="38" spans="2:21">
      <c r="B38" s="59" t="s">
        <v>335</v>
      </c>
      <c r="C38" s="87">
        <v>1139476</v>
      </c>
      <c r="D38" s="87" t="s">
        <v>142</v>
      </c>
      <c r="E38" s="87"/>
      <c r="F38" s="87">
        <v>1515</v>
      </c>
      <c r="G38" s="87" t="s">
        <v>303</v>
      </c>
      <c r="H38" s="87" t="s">
        <v>336</v>
      </c>
      <c r="I38" s="87" t="s">
        <v>161</v>
      </c>
      <c r="J38" s="94"/>
      <c r="K38" s="87">
        <v>1.61</v>
      </c>
      <c r="L38" s="87" t="s">
        <v>165</v>
      </c>
      <c r="M38" s="111">
        <v>3.85E-2</v>
      </c>
      <c r="N38" s="111">
        <v>8.3999999999999995E-3</v>
      </c>
      <c r="O38" s="89">
        <v>198226</v>
      </c>
      <c r="P38" s="89">
        <v>104.9</v>
      </c>
      <c r="Q38" s="89">
        <v>0</v>
      </c>
      <c r="R38" s="89">
        <v>207.94</v>
      </c>
      <c r="S38" s="111">
        <v>1.2999999999999999E-3</v>
      </c>
      <c r="T38" s="111">
        <v>3.8399999999999997E-2</v>
      </c>
      <c r="U38" s="111">
        <v>3.2000000000000002E-3</v>
      </c>
    </row>
    <row r="39" spans="2:21">
      <c r="B39" s="59" t="s">
        <v>337</v>
      </c>
      <c r="C39" s="87">
        <v>6990212</v>
      </c>
      <c r="D39" s="87" t="s">
        <v>142</v>
      </c>
      <c r="E39" s="87"/>
      <c r="F39" s="87">
        <v>699</v>
      </c>
      <c r="G39" s="87" t="s">
        <v>303</v>
      </c>
      <c r="H39" s="87" t="s">
        <v>336</v>
      </c>
      <c r="I39" s="87" t="s">
        <v>161</v>
      </c>
      <c r="J39" s="94"/>
      <c r="K39" s="87">
        <v>5.42</v>
      </c>
      <c r="L39" s="87" t="s">
        <v>165</v>
      </c>
      <c r="M39" s="111">
        <v>3.95E-2</v>
      </c>
      <c r="N39" s="111">
        <v>2.3900000000000001E-2</v>
      </c>
      <c r="O39" s="89">
        <v>186899.23</v>
      </c>
      <c r="P39" s="89">
        <v>108.7</v>
      </c>
      <c r="Q39" s="89">
        <v>0</v>
      </c>
      <c r="R39" s="89">
        <v>203.16</v>
      </c>
      <c r="S39" s="111">
        <v>1E-4</v>
      </c>
      <c r="T39" s="111">
        <v>3.7499999999999999E-2</v>
      </c>
      <c r="U39" s="111">
        <v>3.0999999999999999E-3</v>
      </c>
    </row>
    <row r="40" spans="2:21">
      <c r="B40" s="58" t="s">
        <v>50</v>
      </c>
      <c r="C40" s="86"/>
      <c r="D40" s="86"/>
      <c r="E40" s="86"/>
      <c r="F40" s="86"/>
      <c r="G40" s="86"/>
      <c r="H40" s="86"/>
      <c r="I40" s="86"/>
      <c r="J40" s="93"/>
      <c r="K40" s="86">
        <v>2.59</v>
      </c>
      <c r="L40" s="86"/>
      <c r="M40" s="110"/>
      <c r="N40" s="110">
        <v>2.3099999999999999E-2</v>
      </c>
      <c r="O40" s="88">
        <v>500010.01</v>
      </c>
      <c r="P40" s="88"/>
      <c r="Q40" s="88"/>
      <c r="R40" s="88">
        <v>465.99</v>
      </c>
      <c r="S40" s="110"/>
      <c r="T40" s="110"/>
      <c r="U40" s="110">
        <v>7.1999999999999998E-3</v>
      </c>
    </row>
    <row r="41" spans="2:21">
      <c r="B41" s="59" t="s">
        <v>338</v>
      </c>
      <c r="C41" s="87">
        <v>1140417</v>
      </c>
      <c r="D41" s="87" t="s">
        <v>142</v>
      </c>
      <c r="E41" s="87"/>
      <c r="F41" s="87">
        <v>1390</v>
      </c>
      <c r="G41" s="87" t="s">
        <v>339</v>
      </c>
      <c r="H41" s="87" t="s">
        <v>318</v>
      </c>
      <c r="I41" s="87" t="s">
        <v>299</v>
      </c>
      <c r="J41" s="94"/>
      <c r="K41" s="87">
        <v>2.4</v>
      </c>
      <c r="L41" s="87" t="s">
        <v>165</v>
      </c>
      <c r="M41" s="111">
        <v>3.9E-2</v>
      </c>
      <c r="N41" s="111">
        <v>2.35E-2</v>
      </c>
      <c r="O41" s="89">
        <v>300000</v>
      </c>
      <c r="P41" s="89">
        <v>92.5</v>
      </c>
      <c r="Q41" s="89">
        <v>0</v>
      </c>
      <c r="R41" s="89">
        <v>277.5</v>
      </c>
      <c r="S41" s="111">
        <v>1.5E-3</v>
      </c>
      <c r="T41" s="111">
        <v>5.1299999999999998E-2</v>
      </c>
      <c r="U41" s="111">
        <v>4.3E-3</v>
      </c>
    </row>
    <row r="42" spans="2:21">
      <c r="B42" s="59" t="s">
        <v>340</v>
      </c>
      <c r="C42" s="87">
        <v>6270193</v>
      </c>
      <c r="D42" s="87" t="s">
        <v>142</v>
      </c>
      <c r="E42" s="87"/>
      <c r="F42" s="87">
        <v>627</v>
      </c>
      <c r="G42" s="87" t="s">
        <v>175</v>
      </c>
      <c r="H42" s="87" t="s">
        <v>341</v>
      </c>
      <c r="I42" s="87" t="s">
        <v>161</v>
      </c>
      <c r="J42" s="94"/>
      <c r="K42" s="87">
        <v>2.86</v>
      </c>
      <c r="L42" s="87" t="s">
        <v>165</v>
      </c>
      <c r="M42" s="111">
        <v>3.85E-2</v>
      </c>
      <c r="N42" s="111">
        <v>2.2499999999999999E-2</v>
      </c>
      <c r="O42" s="89">
        <v>200010.01</v>
      </c>
      <c r="P42" s="89">
        <v>94.24</v>
      </c>
      <c r="Q42" s="89">
        <v>0</v>
      </c>
      <c r="R42" s="89">
        <v>188.49</v>
      </c>
      <c r="S42" s="111">
        <v>5.9999999999999995E-4</v>
      </c>
      <c r="T42" s="111">
        <v>3.4799999999999998E-2</v>
      </c>
      <c r="U42" s="111">
        <v>2.8999999999999998E-3</v>
      </c>
    </row>
    <row r="43" spans="2:21">
      <c r="B43" s="58" t="s">
        <v>33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59" t="s">
        <v>268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58" t="s">
        <v>231</v>
      </c>
      <c r="C45" s="86"/>
      <c r="D45" s="86"/>
      <c r="E45" s="86"/>
      <c r="F45" s="86"/>
      <c r="G45" s="86"/>
      <c r="H45" s="86"/>
      <c r="I45" s="86"/>
      <c r="J45" s="93"/>
      <c r="K45" s="86"/>
      <c r="L45" s="86"/>
      <c r="M45" s="110"/>
      <c r="N45" s="110"/>
      <c r="O45" s="88"/>
      <c r="P45" s="88"/>
      <c r="Q45" s="88"/>
      <c r="R45" s="88"/>
      <c r="S45" s="110"/>
      <c r="T45" s="110"/>
      <c r="U45" s="110"/>
    </row>
    <row r="46" spans="2:21">
      <c r="B46" s="58" t="s">
        <v>79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59" t="s">
        <v>268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>
        <v>0</v>
      </c>
      <c r="U47" s="111"/>
    </row>
    <row r="48" spans="2:21">
      <c r="B48" s="58" t="s">
        <v>78</v>
      </c>
      <c r="C48" s="86"/>
      <c r="D48" s="86"/>
      <c r="E48" s="86"/>
      <c r="F48" s="86"/>
      <c r="G48" s="86"/>
      <c r="H48" s="86"/>
      <c r="I48" s="86"/>
      <c r="J48" s="93"/>
      <c r="K48" s="86"/>
      <c r="L48" s="86"/>
      <c r="M48" s="110"/>
      <c r="N48" s="110"/>
      <c r="O48" s="88"/>
      <c r="P48" s="88"/>
      <c r="Q48" s="88"/>
      <c r="R48" s="88"/>
      <c r="S48" s="110"/>
      <c r="T48" s="110"/>
      <c r="U48" s="110"/>
    </row>
    <row r="49" spans="2:21">
      <c r="B49" s="117" t="s">
        <v>268</v>
      </c>
      <c r="C49" s="87"/>
      <c r="D49" s="87"/>
      <c r="E49" s="87"/>
      <c r="F49" s="87"/>
      <c r="G49" s="87"/>
      <c r="H49" s="87"/>
      <c r="I49" s="87"/>
      <c r="J49" s="94"/>
      <c r="K49" s="87"/>
      <c r="L49" s="87"/>
      <c r="M49" s="111"/>
      <c r="N49" s="111"/>
      <c r="O49" s="89"/>
      <c r="P49" s="89"/>
      <c r="Q49" s="89"/>
      <c r="R49" s="89"/>
      <c r="S49" s="111"/>
      <c r="T49" s="111">
        <v>0</v>
      </c>
      <c r="U49" s="111"/>
    </row>
    <row r="50" spans="2:21">
      <c r="B50" s="114" t="s">
        <v>249</v>
      </c>
      <c r="C50" s="1"/>
      <c r="D50" s="1"/>
      <c r="E50" s="1"/>
      <c r="F50" s="1"/>
    </row>
    <row r="51" spans="2:21">
      <c r="B51" s="114" t="s">
        <v>133</v>
      </c>
      <c r="C51" s="1"/>
      <c r="D51" s="1"/>
      <c r="E51" s="1"/>
      <c r="F51" s="1"/>
    </row>
    <row r="52" spans="2:21">
      <c r="B52" s="114" t="s">
        <v>245</v>
      </c>
      <c r="C52" s="1"/>
      <c r="D52" s="1"/>
      <c r="E52" s="1"/>
      <c r="F52" s="1"/>
    </row>
    <row r="53" spans="2:21">
      <c r="B53" s="114" t="s">
        <v>246</v>
      </c>
      <c r="C53" s="1"/>
      <c r="D53" s="1"/>
      <c r="E53" s="1"/>
      <c r="F53" s="1"/>
    </row>
    <row r="54" spans="2:21">
      <c r="B54" s="114" t="s">
        <v>247</v>
      </c>
      <c r="C54" s="1"/>
      <c r="D54" s="1"/>
      <c r="E54" s="1"/>
      <c r="F54" s="1"/>
    </row>
    <row r="55" spans="2:21">
      <c r="B55" s="134" t="s">
        <v>256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5:U55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4 I56:I828" xr:uid="{00000000-0002-0000-0400-000001000000}">
      <formula1>$BM$7:$BM$10</formula1>
    </dataValidation>
    <dataValidation type="list" allowBlank="1" showInputMessage="1" showErrorMessage="1" sqref="E38:E54 E56:E822" xr:uid="{00000000-0002-0000-0400-000002000000}">
      <formula1>$BI$7:$BI$24</formula1>
    </dataValidation>
    <dataValidation type="list" allowBlank="1" showInputMessage="1" showErrorMessage="1" sqref="L38:L54 L56:L828" xr:uid="{00000000-0002-0000-0400-000003000000}">
      <formula1>$BN$7:$BN$20</formula1>
    </dataValidation>
    <dataValidation type="list" allowBlank="1" showInputMessage="1" showErrorMessage="1" sqref="G38:G54 G56:G555" xr:uid="{00000000-0002-0000-0400-000004000000}">
      <formula1>$BK$7:$BK$29</formula1>
    </dataValidation>
    <dataValidation allowBlank="1" showInputMessage="1" showErrorMessage="1" sqref="B52 B54" xr:uid="{C0C2C991-17F7-424A-B5E1-DC7A12EAE2D8}"/>
  </dataValidation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49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4.140625" style="2" customWidth="1"/>
    <col min="4" max="4" width="17.28515625" style="2" customWidth="1"/>
    <col min="5" max="5" width="25.7109375" style="2" customWidth="1"/>
    <col min="6" max="6" width="15.140625" style="2" customWidth="1"/>
    <col min="7" max="7" width="45" style="2" customWidth="1"/>
    <col min="8" max="8" width="19" style="1" customWidth="1"/>
    <col min="9" max="9" width="23" style="1" customWidth="1"/>
    <col min="10" max="10" width="21" style="1" customWidth="1"/>
    <col min="11" max="11" width="15.42578125" style="1" customWidth="1"/>
    <col min="12" max="12" width="25.85546875" style="1" customWidth="1"/>
    <col min="13" max="13" width="17.28515625" style="1" customWidth="1"/>
    <col min="14" max="14" width="20.5703125" style="1" customWidth="1"/>
    <col min="15" max="15" width="28.425781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1045622.54</v>
      </c>
      <c r="J11" s="82"/>
      <c r="K11" s="82">
        <v>1.403</v>
      </c>
      <c r="L11" s="82">
        <v>21950.63</v>
      </c>
      <c r="M11" s="109"/>
      <c r="N11" s="109"/>
      <c r="O11" s="109">
        <v>0.34029999999999999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980951.54</v>
      </c>
      <c r="J12" s="88"/>
      <c r="K12" s="88">
        <v>0.45100000000000001</v>
      </c>
      <c r="L12" s="88">
        <v>5032.3</v>
      </c>
      <c r="M12" s="110"/>
      <c r="N12" s="110"/>
      <c r="O12" s="110">
        <v>7.8E-2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68245.62</v>
      </c>
      <c r="J13" s="88"/>
      <c r="K13" s="88">
        <v>0.45100000000000001</v>
      </c>
      <c r="L13" s="88">
        <v>1996.78</v>
      </c>
      <c r="M13" s="110"/>
      <c r="N13" s="110"/>
      <c r="O13" s="110">
        <v>3.1E-2</v>
      </c>
    </row>
    <row r="14" spans="2:62" customFormat="1" ht="15.75">
      <c r="B14" s="59" t="s">
        <v>342</v>
      </c>
      <c r="C14" s="87">
        <v>1081124</v>
      </c>
      <c r="D14" s="87" t="s">
        <v>142</v>
      </c>
      <c r="E14" s="87"/>
      <c r="F14" s="87">
        <v>1040</v>
      </c>
      <c r="G14" s="87" t="s">
        <v>343</v>
      </c>
      <c r="H14" s="87" t="s">
        <v>165</v>
      </c>
      <c r="I14" s="89">
        <v>620.12</v>
      </c>
      <c r="J14" s="89">
        <v>42200</v>
      </c>
      <c r="K14" s="89">
        <v>0</v>
      </c>
      <c r="L14" s="89">
        <v>261.69</v>
      </c>
      <c r="M14" s="111">
        <v>0</v>
      </c>
      <c r="N14" s="111">
        <v>1.1899999999999999E-2</v>
      </c>
      <c r="O14" s="111">
        <v>4.0999999999999995E-3</v>
      </c>
    </row>
    <row r="15" spans="2:62" customFormat="1" ht="15.75">
      <c r="B15" s="59" t="s">
        <v>344</v>
      </c>
      <c r="C15" s="87">
        <v>1081942</v>
      </c>
      <c r="D15" s="87" t="s">
        <v>142</v>
      </c>
      <c r="E15" s="87"/>
      <c r="F15" s="87">
        <v>1068</v>
      </c>
      <c r="G15" s="87" t="s">
        <v>334</v>
      </c>
      <c r="H15" s="87" t="s">
        <v>165</v>
      </c>
      <c r="I15" s="89">
        <v>13671.5</v>
      </c>
      <c r="J15" s="89">
        <v>2108</v>
      </c>
      <c r="K15" s="89">
        <v>0</v>
      </c>
      <c r="L15" s="89">
        <v>288.2</v>
      </c>
      <c r="M15" s="111">
        <v>0</v>
      </c>
      <c r="N15" s="111">
        <v>1.3100000000000001E-2</v>
      </c>
      <c r="O15" s="111">
        <v>4.5000000000000005E-3</v>
      </c>
    </row>
    <row r="16" spans="2:62" customFormat="1" ht="15.75">
      <c r="B16" s="59" t="s">
        <v>345</v>
      </c>
      <c r="C16" s="87">
        <v>691212</v>
      </c>
      <c r="D16" s="87" t="s">
        <v>142</v>
      </c>
      <c r="E16" s="87"/>
      <c r="F16" s="87">
        <v>691</v>
      </c>
      <c r="G16" s="87" t="s">
        <v>297</v>
      </c>
      <c r="H16" s="87" t="s">
        <v>165</v>
      </c>
      <c r="I16" s="89">
        <v>19722</v>
      </c>
      <c r="J16" s="89">
        <v>1552</v>
      </c>
      <c r="K16" s="89">
        <v>0</v>
      </c>
      <c r="L16" s="89">
        <v>306.08999999999997</v>
      </c>
      <c r="M16" s="111">
        <v>0</v>
      </c>
      <c r="N16" s="111">
        <v>1.3899999999999999E-2</v>
      </c>
      <c r="O16" s="111">
        <v>4.6999999999999993E-3</v>
      </c>
    </row>
    <row r="17" spans="2:15" customFormat="1" ht="15.75">
      <c r="B17" s="59" t="s">
        <v>346</v>
      </c>
      <c r="C17" s="87">
        <v>604611</v>
      </c>
      <c r="D17" s="87" t="s">
        <v>142</v>
      </c>
      <c r="E17" s="87"/>
      <c r="F17" s="87">
        <v>604</v>
      </c>
      <c r="G17" s="87" t="s">
        <v>297</v>
      </c>
      <c r="H17" s="87" t="s">
        <v>165</v>
      </c>
      <c r="I17" s="89">
        <v>8499</v>
      </c>
      <c r="J17" s="89">
        <v>2476</v>
      </c>
      <c r="K17" s="89">
        <v>0</v>
      </c>
      <c r="L17" s="89">
        <v>210.44</v>
      </c>
      <c r="M17" s="111">
        <v>0</v>
      </c>
      <c r="N17" s="111">
        <v>9.5999999999999992E-3</v>
      </c>
      <c r="O17" s="111">
        <v>3.3E-3</v>
      </c>
    </row>
    <row r="18" spans="2:15" customFormat="1" ht="15.75">
      <c r="B18" s="59" t="s">
        <v>347</v>
      </c>
      <c r="C18" s="87">
        <v>695437</v>
      </c>
      <c r="D18" s="87" t="s">
        <v>142</v>
      </c>
      <c r="E18" s="87"/>
      <c r="F18" s="87">
        <v>695</v>
      </c>
      <c r="G18" s="87" t="s">
        <v>297</v>
      </c>
      <c r="H18" s="87" t="s">
        <v>165</v>
      </c>
      <c r="I18" s="89">
        <v>1337</v>
      </c>
      <c r="J18" s="89">
        <v>10040</v>
      </c>
      <c r="K18" s="89">
        <v>0</v>
      </c>
      <c r="L18" s="89">
        <v>134.24</v>
      </c>
      <c r="M18" s="111">
        <v>0</v>
      </c>
      <c r="N18" s="111">
        <v>6.0999999999999995E-3</v>
      </c>
      <c r="O18" s="111">
        <v>2.0999999999999999E-3</v>
      </c>
    </row>
    <row r="19" spans="2:15" customFormat="1" ht="15.75">
      <c r="B19" s="59" t="s">
        <v>348</v>
      </c>
      <c r="C19" s="87">
        <v>662577</v>
      </c>
      <c r="D19" s="87" t="s">
        <v>142</v>
      </c>
      <c r="E19" s="87"/>
      <c r="F19" s="87">
        <v>662</v>
      </c>
      <c r="G19" s="87" t="s">
        <v>297</v>
      </c>
      <c r="H19" s="87" t="s">
        <v>165</v>
      </c>
      <c r="I19" s="89">
        <v>17356</v>
      </c>
      <c r="J19" s="89">
        <v>2616</v>
      </c>
      <c r="K19" s="89">
        <v>0</v>
      </c>
      <c r="L19" s="89">
        <v>454.03</v>
      </c>
      <c r="M19" s="111">
        <v>0</v>
      </c>
      <c r="N19" s="111">
        <v>2.07E-2</v>
      </c>
      <c r="O19" s="111">
        <v>6.9999999999999993E-3</v>
      </c>
    </row>
    <row r="20" spans="2:15" customFormat="1" ht="15.75">
      <c r="B20" s="59" t="s">
        <v>349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6245</v>
      </c>
      <c r="J20" s="89">
        <v>2594</v>
      </c>
      <c r="K20" s="89">
        <v>0</v>
      </c>
      <c r="L20" s="89">
        <v>162</v>
      </c>
      <c r="M20" s="111">
        <v>0</v>
      </c>
      <c r="N20" s="111">
        <v>7.4000000000000003E-3</v>
      </c>
      <c r="O20" s="111">
        <v>2.5000000000000001E-3</v>
      </c>
    </row>
    <row r="21" spans="2:15" customFormat="1" ht="15.75">
      <c r="B21" s="59" t="s">
        <v>350</v>
      </c>
      <c r="C21" s="87">
        <v>323014</v>
      </c>
      <c r="D21" s="87" t="s">
        <v>142</v>
      </c>
      <c r="E21" s="87"/>
      <c r="F21" s="87">
        <v>323</v>
      </c>
      <c r="G21" s="87" t="s">
        <v>303</v>
      </c>
      <c r="H21" s="87" t="s">
        <v>165</v>
      </c>
      <c r="I21" s="89">
        <v>430</v>
      </c>
      <c r="J21" s="89">
        <v>22300</v>
      </c>
      <c r="K21" s="89">
        <v>0</v>
      </c>
      <c r="L21" s="89">
        <v>95.89</v>
      </c>
      <c r="M21" s="111">
        <v>0</v>
      </c>
      <c r="N21" s="111">
        <v>4.4000000000000003E-3</v>
      </c>
      <c r="O21" s="111">
        <v>1.5E-3</v>
      </c>
    </row>
    <row r="22" spans="2:15" customFormat="1" ht="15.75">
      <c r="B22" s="59" t="s">
        <v>351</v>
      </c>
      <c r="C22" s="87">
        <v>1119478</v>
      </c>
      <c r="D22" s="87" t="s">
        <v>142</v>
      </c>
      <c r="E22" s="87"/>
      <c r="F22" s="87">
        <v>1420</v>
      </c>
      <c r="G22" s="87" t="s">
        <v>303</v>
      </c>
      <c r="H22" s="87" t="s">
        <v>165</v>
      </c>
      <c r="I22" s="89">
        <v>365</v>
      </c>
      <c r="J22" s="89">
        <v>22950</v>
      </c>
      <c r="K22" s="89">
        <v>0.45100000000000001</v>
      </c>
      <c r="L22" s="89">
        <v>84.22</v>
      </c>
      <c r="M22" s="111">
        <v>0</v>
      </c>
      <c r="N22" s="111">
        <v>3.8E-3</v>
      </c>
      <c r="O22" s="111">
        <v>1.2999999999999999E-3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899312.92</v>
      </c>
      <c r="J23" s="88"/>
      <c r="K23" s="88"/>
      <c r="L23" s="88">
        <v>2831.98</v>
      </c>
      <c r="M23" s="110"/>
      <c r="N23" s="110"/>
      <c r="O23" s="110">
        <v>4.3899999999999995E-2</v>
      </c>
    </row>
    <row r="24" spans="2:15" customFormat="1" ht="15.75">
      <c r="B24" s="59" t="s">
        <v>352</v>
      </c>
      <c r="C24" s="87">
        <v>1156926</v>
      </c>
      <c r="D24" s="87" t="s">
        <v>142</v>
      </c>
      <c r="E24" s="87"/>
      <c r="F24" s="87">
        <v>1769</v>
      </c>
      <c r="G24" s="87" t="s">
        <v>316</v>
      </c>
      <c r="H24" s="87" t="s">
        <v>165</v>
      </c>
      <c r="I24" s="89">
        <v>795360</v>
      </c>
      <c r="J24" s="89">
        <v>107.6</v>
      </c>
      <c r="K24" s="89">
        <v>0</v>
      </c>
      <c r="L24" s="89">
        <v>855.81</v>
      </c>
      <c r="M24" s="111">
        <v>7.000000000000001E-4</v>
      </c>
      <c r="N24" s="111">
        <v>3.9E-2</v>
      </c>
      <c r="O24" s="111">
        <v>1.3300000000000001E-2</v>
      </c>
    </row>
    <row r="25" spans="2:15" customFormat="1" ht="15.75">
      <c r="B25" s="59" t="s">
        <v>353</v>
      </c>
      <c r="C25" s="87">
        <v>576017</v>
      </c>
      <c r="D25" s="87" t="s">
        <v>142</v>
      </c>
      <c r="E25" s="87"/>
      <c r="F25" s="87">
        <v>576</v>
      </c>
      <c r="G25" s="87" t="s">
        <v>330</v>
      </c>
      <c r="H25" s="87" t="s">
        <v>165</v>
      </c>
      <c r="I25" s="89">
        <v>71</v>
      </c>
      <c r="J25" s="89">
        <v>98760</v>
      </c>
      <c r="K25" s="89">
        <v>0</v>
      </c>
      <c r="L25" s="89">
        <v>70.12</v>
      </c>
      <c r="M25" s="111">
        <v>0</v>
      </c>
      <c r="N25" s="111">
        <v>3.2000000000000002E-3</v>
      </c>
      <c r="O25" s="111">
        <v>1.1000000000000001E-3</v>
      </c>
    </row>
    <row r="26" spans="2:15" customFormat="1" ht="15.75">
      <c r="B26" s="59" t="s">
        <v>354</v>
      </c>
      <c r="C26" s="87">
        <v>1157833</v>
      </c>
      <c r="D26" s="87" t="s">
        <v>142</v>
      </c>
      <c r="E26" s="87"/>
      <c r="F26" s="87">
        <v>1752</v>
      </c>
      <c r="G26" s="87" t="s">
        <v>156</v>
      </c>
      <c r="H26" s="87" t="s">
        <v>165</v>
      </c>
      <c r="I26" s="89">
        <v>12474</v>
      </c>
      <c r="J26" s="89">
        <v>1220</v>
      </c>
      <c r="K26" s="89">
        <v>0</v>
      </c>
      <c r="L26" s="89">
        <v>152.18</v>
      </c>
      <c r="M26" s="111">
        <v>1E-4</v>
      </c>
      <c r="N26" s="111">
        <v>6.8999999999999999E-3</v>
      </c>
      <c r="O26" s="111">
        <v>2.3999999999999998E-3</v>
      </c>
    </row>
    <row r="27" spans="2:15" customFormat="1" ht="15.75">
      <c r="B27" s="59" t="s">
        <v>355</v>
      </c>
      <c r="C27" s="87">
        <v>1104249</v>
      </c>
      <c r="D27" s="87" t="s">
        <v>142</v>
      </c>
      <c r="E27" s="87"/>
      <c r="F27" s="87">
        <v>1445</v>
      </c>
      <c r="G27" s="87" t="s">
        <v>156</v>
      </c>
      <c r="H27" s="87" t="s">
        <v>165</v>
      </c>
      <c r="I27" s="89">
        <v>427.5</v>
      </c>
      <c r="J27" s="89">
        <v>21440</v>
      </c>
      <c r="K27" s="89">
        <v>0</v>
      </c>
      <c r="L27" s="89">
        <v>91.66</v>
      </c>
      <c r="M27" s="111">
        <v>0</v>
      </c>
      <c r="N27" s="111">
        <v>4.1999999999999997E-3</v>
      </c>
      <c r="O27" s="111">
        <v>1.4000000000000002E-3</v>
      </c>
    </row>
    <row r="28" spans="2:15" customFormat="1" ht="15.75">
      <c r="B28" s="59" t="s">
        <v>356</v>
      </c>
      <c r="C28" s="87">
        <v>1098920</v>
      </c>
      <c r="D28" s="87" t="s">
        <v>142</v>
      </c>
      <c r="E28" s="87"/>
      <c r="F28" s="87">
        <v>1357</v>
      </c>
      <c r="G28" s="87" t="s">
        <v>303</v>
      </c>
      <c r="H28" s="87" t="s">
        <v>165</v>
      </c>
      <c r="I28" s="89">
        <v>26497.96</v>
      </c>
      <c r="J28" s="89">
        <v>1722</v>
      </c>
      <c r="K28" s="89">
        <v>0</v>
      </c>
      <c r="L28" s="89">
        <v>456.3</v>
      </c>
      <c r="M28" s="111">
        <v>1E-4</v>
      </c>
      <c r="N28" s="111">
        <v>2.0799999999999999E-2</v>
      </c>
      <c r="O28" s="111">
        <v>7.0999999999999995E-3</v>
      </c>
    </row>
    <row r="29" spans="2:15" customFormat="1" ht="15.75">
      <c r="B29" s="59" t="s">
        <v>357</v>
      </c>
      <c r="C29" s="87">
        <v>445015</v>
      </c>
      <c r="D29" s="87" t="s">
        <v>142</v>
      </c>
      <c r="E29" s="87"/>
      <c r="F29" s="87">
        <v>445</v>
      </c>
      <c r="G29" s="87" t="s">
        <v>358</v>
      </c>
      <c r="H29" s="87" t="s">
        <v>165</v>
      </c>
      <c r="I29" s="89">
        <v>1115</v>
      </c>
      <c r="J29" s="89">
        <v>8812</v>
      </c>
      <c r="K29" s="89">
        <v>0</v>
      </c>
      <c r="L29" s="89">
        <v>98.25</v>
      </c>
      <c r="M29" s="111">
        <v>0</v>
      </c>
      <c r="N29" s="111">
        <v>4.5000000000000005E-3</v>
      </c>
      <c r="O29" s="111">
        <v>1.5E-3</v>
      </c>
    </row>
    <row r="30" spans="2:15" customFormat="1" ht="15.75">
      <c r="B30" s="59" t="s">
        <v>359</v>
      </c>
      <c r="C30" s="87">
        <v>1143429</v>
      </c>
      <c r="D30" s="87" t="s">
        <v>142</v>
      </c>
      <c r="E30" s="87"/>
      <c r="F30" s="87">
        <v>1644</v>
      </c>
      <c r="G30" s="87" t="s">
        <v>157</v>
      </c>
      <c r="H30" s="87" t="s">
        <v>165</v>
      </c>
      <c r="I30" s="89">
        <v>242</v>
      </c>
      <c r="J30" s="89">
        <v>30990</v>
      </c>
      <c r="K30" s="89">
        <v>0</v>
      </c>
      <c r="L30" s="89">
        <v>75</v>
      </c>
      <c r="M30" s="111">
        <v>0</v>
      </c>
      <c r="N30" s="111">
        <v>3.4000000000000002E-3</v>
      </c>
      <c r="O30" s="111">
        <v>1.1999999999999999E-3</v>
      </c>
    </row>
    <row r="31" spans="2:15" customFormat="1" ht="15.75">
      <c r="B31" s="59" t="s">
        <v>360</v>
      </c>
      <c r="C31" s="87">
        <v>1159037</v>
      </c>
      <c r="D31" s="87" t="s">
        <v>142</v>
      </c>
      <c r="E31" s="87"/>
      <c r="F31" s="87">
        <v>1775</v>
      </c>
      <c r="G31" s="87" t="s">
        <v>361</v>
      </c>
      <c r="H31" s="87" t="s">
        <v>165</v>
      </c>
      <c r="I31" s="89">
        <v>30339</v>
      </c>
      <c r="J31" s="89">
        <v>1960</v>
      </c>
      <c r="K31" s="89">
        <v>0</v>
      </c>
      <c r="L31" s="89">
        <v>594.64</v>
      </c>
      <c r="M31" s="111">
        <v>2.0000000000000001E-4</v>
      </c>
      <c r="N31" s="111">
        <v>2.7099999999999999E-2</v>
      </c>
      <c r="O31" s="111">
        <v>9.1999999999999998E-3</v>
      </c>
    </row>
    <row r="32" spans="2:15" customFormat="1" ht="15.75">
      <c r="B32" s="59" t="s">
        <v>362</v>
      </c>
      <c r="C32" s="87">
        <v>1157403</v>
      </c>
      <c r="D32" s="87" t="s">
        <v>142</v>
      </c>
      <c r="E32" s="87"/>
      <c r="F32" s="87">
        <v>1773</v>
      </c>
      <c r="G32" s="87" t="s">
        <v>361</v>
      </c>
      <c r="H32" s="87" t="s">
        <v>165</v>
      </c>
      <c r="I32" s="89">
        <v>32786.46</v>
      </c>
      <c r="J32" s="89">
        <v>1336</v>
      </c>
      <c r="K32" s="89">
        <v>0</v>
      </c>
      <c r="L32" s="89">
        <v>438.03</v>
      </c>
      <c r="M32" s="111">
        <v>2.0000000000000001E-4</v>
      </c>
      <c r="N32" s="111">
        <v>0.02</v>
      </c>
      <c r="O32" s="111">
        <v>6.8000000000000005E-3</v>
      </c>
    </row>
    <row r="33" spans="2:15" customFormat="1" ht="15.75">
      <c r="B33" s="58" t="s">
        <v>28</v>
      </c>
      <c r="C33" s="86"/>
      <c r="D33" s="86"/>
      <c r="E33" s="86"/>
      <c r="F33" s="86"/>
      <c r="G33" s="86"/>
      <c r="H33" s="86"/>
      <c r="I33" s="88">
        <v>13393</v>
      </c>
      <c r="J33" s="88"/>
      <c r="K33" s="88"/>
      <c r="L33" s="88">
        <v>203.54</v>
      </c>
      <c r="M33" s="110"/>
      <c r="N33" s="110"/>
      <c r="O33" s="110">
        <v>3.2000000000000002E-3</v>
      </c>
    </row>
    <row r="34" spans="2:15" customFormat="1" ht="15.75">
      <c r="B34" s="59" t="s">
        <v>363</v>
      </c>
      <c r="C34" s="87">
        <v>1141969</v>
      </c>
      <c r="D34" s="87" t="s">
        <v>142</v>
      </c>
      <c r="E34" s="87"/>
      <c r="F34" s="87">
        <v>1688</v>
      </c>
      <c r="G34" s="87" t="s">
        <v>155</v>
      </c>
      <c r="H34" s="87" t="s">
        <v>165</v>
      </c>
      <c r="I34" s="89">
        <v>4614</v>
      </c>
      <c r="J34" s="89">
        <v>1799</v>
      </c>
      <c r="K34" s="89">
        <v>0</v>
      </c>
      <c r="L34" s="89">
        <v>83.01</v>
      </c>
      <c r="M34" s="111">
        <v>1E-4</v>
      </c>
      <c r="N34" s="111">
        <v>3.8E-3</v>
      </c>
      <c r="O34" s="111">
        <v>1.2999999999999999E-3</v>
      </c>
    </row>
    <row r="35" spans="2:15" customFormat="1" ht="15.75">
      <c r="B35" s="59" t="s">
        <v>364</v>
      </c>
      <c r="C35" s="87">
        <v>1141464</v>
      </c>
      <c r="D35" s="87" t="s">
        <v>142</v>
      </c>
      <c r="E35" s="87"/>
      <c r="F35" s="87">
        <v>2239</v>
      </c>
      <c r="G35" s="87" t="s">
        <v>361</v>
      </c>
      <c r="H35" s="87" t="s">
        <v>165</v>
      </c>
      <c r="I35" s="89">
        <v>8779</v>
      </c>
      <c r="J35" s="89">
        <v>1373</v>
      </c>
      <c r="K35" s="89">
        <v>0</v>
      </c>
      <c r="L35" s="89">
        <v>120.54</v>
      </c>
      <c r="M35" s="111">
        <v>1E-4</v>
      </c>
      <c r="N35" s="111">
        <v>5.5000000000000005E-3</v>
      </c>
      <c r="O35" s="111">
        <v>1.9E-3</v>
      </c>
    </row>
    <row r="36" spans="2:15" customFormat="1" ht="15.75">
      <c r="B36" s="58" t="s">
        <v>69</v>
      </c>
      <c r="C36" s="86"/>
      <c r="D36" s="86"/>
      <c r="E36" s="86"/>
      <c r="F36" s="86"/>
      <c r="G36" s="86"/>
      <c r="H36" s="86"/>
      <c r="I36" s="88"/>
      <c r="J36" s="88"/>
      <c r="K36" s="88"/>
      <c r="L36" s="88"/>
      <c r="M36" s="110"/>
      <c r="N36" s="110"/>
      <c r="O36" s="110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>
        <v>0</v>
      </c>
      <c r="O38" s="111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11"/>
      <c r="N39" s="111">
        <v>0</v>
      </c>
      <c r="O39" s="111"/>
    </row>
    <row r="40" spans="2:15">
      <c r="B40" s="58" t="s">
        <v>231</v>
      </c>
      <c r="C40" s="86"/>
      <c r="D40" s="86"/>
      <c r="E40" s="86"/>
      <c r="F40" s="86"/>
      <c r="G40" s="86"/>
      <c r="H40" s="86"/>
      <c r="I40" s="88">
        <v>64671</v>
      </c>
      <c r="J40" s="88"/>
      <c r="K40" s="88">
        <v>0.95199999999999996</v>
      </c>
      <c r="L40" s="88">
        <v>16918.330000000002</v>
      </c>
      <c r="M40" s="110"/>
      <c r="N40" s="110"/>
      <c r="O40" s="110">
        <v>0.26229999999999998</v>
      </c>
    </row>
    <row r="41" spans="2:15">
      <c r="B41" s="58" t="s">
        <v>79</v>
      </c>
      <c r="C41" s="86"/>
      <c r="D41" s="86"/>
      <c r="E41" s="86"/>
      <c r="F41" s="86"/>
      <c r="G41" s="86"/>
      <c r="H41" s="86"/>
      <c r="I41" s="88">
        <v>15376</v>
      </c>
      <c r="J41" s="88"/>
      <c r="K41" s="88"/>
      <c r="L41" s="88">
        <v>1159.5899999999999</v>
      </c>
      <c r="M41" s="110"/>
      <c r="N41" s="110"/>
      <c r="O41" s="110">
        <v>1.8000000000000002E-2</v>
      </c>
    </row>
    <row r="42" spans="2:15">
      <c r="B42" s="59" t="s">
        <v>365</v>
      </c>
      <c r="C42" s="87" t="s">
        <v>366</v>
      </c>
      <c r="D42" s="87" t="s">
        <v>367</v>
      </c>
      <c r="E42" s="87" t="s">
        <v>368</v>
      </c>
      <c r="F42" s="87"/>
      <c r="G42" s="87" t="s">
        <v>369</v>
      </c>
      <c r="H42" s="87" t="s">
        <v>164</v>
      </c>
      <c r="I42" s="89">
        <v>668</v>
      </c>
      <c r="J42" s="89">
        <v>11613</v>
      </c>
      <c r="K42" s="89">
        <v>0</v>
      </c>
      <c r="L42" s="89">
        <v>252.89</v>
      </c>
      <c r="M42" s="111">
        <v>0</v>
      </c>
      <c r="N42" s="111">
        <v>1.15E-2</v>
      </c>
      <c r="O42" s="111">
        <v>3.9000000000000003E-3</v>
      </c>
    </row>
    <row r="43" spans="2:15">
      <c r="B43" s="59" t="s">
        <v>370</v>
      </c>
      <c r="C43" s="87" t="s">
        <v>371</v>
      </c>
      <c r="D43" s="87" t="s">
        <v>367</v>
      </c>
      <c r="E43" s="87" t="s">
        <v>368</v>
      </c>
      <c r="F43" s="87"/>
      <c r="G43" s="87" t="s">
        <v>372</v>
      </c>
      <c r="H43" s="87" t="s">
        <v>164</v>
      </c>
      <c r="I43" s="89">
        <v>581</v>
      </c>
      <c r="J43" s="89">
        <v>24746</v>
      </c>
      <c r="K43" s="89">
        <v>0</v>
      </c>
      <c r="L43" s="89">
        <v>468.7</v>
      </c>
      <c r="M43" s="111">
        <v>0</v>
      </c>
      <c r="N43" s="111">
        <v>2.1400000000000002E-2</v>
      </c>
      <c r="O43" s="111">
        <v>7.3000000000000001E-3</v>
      </c>
    </row>
    <row r="44" spans="2:15">
      <c r="B44" s="59" t="s">
        <v>373</v>
      </c>
      <c r="C44" s="87" t="s">
        <v>374</v>
      </c>
      <c r="D44" s="87" t="s">
        <v>367</v>
      </c>
      <c r="E44" s="87" t="s">
        <v>368</v>
      </c>
      <c r="F44" s="87"/>
      <c r="G44" s="87" t="s">
        <v>372</v>
      </c>
      <c r="H44" s="87" t="s">
        <v>164</v>
      </c>
      <c r="I44" s="89">
        <v>1200</v>
      </c>
      <c r="J44" s="89">
        <v>2943</v>
      </c>
      <c r="K44" s="89">
        <v>0</v>
      </c>
      <c r="L44" s="89">
        <v>115.13</v>
      </c>
      <c r="M44" s="111">
        <v>0</v>
      </c>
      <c r="N44" s="111">
        <v>5.1999999999999998E-3</v>
      </c>
      <c r="O44" s="111">
        <v>1.8E-3</v>
      </c>
    </row>
    <row r="45" spans="2:15">
      <c r="B45" s="59" t="s">
        <v>375</v>
      </c>
      <c r="C45" s="87" t="s">
        <v>376</v>
      </c>
      <c r="D45" s="87" t="s">
        <v>377</v>
      </c>
      <c r="E45" s="87" t="s">
        <v>368</v>
      </c>
      <c r="F45" s="87"/>
      <c r="G45" s="87" t="s">
        <v>378</v>
      </c>
      <c r="H45" s="87" t="s">
        <v>164</v>
      </c>
      <c r="I45" s="89">
        <v>7703</v>
      </c>
      <c r="J45" s="89">
        <v>990</v>
      </c>
      <c r="K45" s="89">
        <v>0</v>
      </c>
      <c r="L45" s="89">
        <v>248.61</v>
      </c>
      <c r="M45" s="111">
        <v>0</v>
      </c>
      <c r="N45" s="111">
        <v>1.1299999999999999E-2</v>
      </c>
      <c r="O45" s="111">
        <v>3.9000000000000003E-3</v>
      </c>
    </row>
    <row r="46" spans="2:15">
      <c r="B46" s="59" t="s">
        <v>379</v>
      </c>
      <c r="C46" s="87" t="s">
        <v>380</v>
      </c>
      <c r="D46" s="87" t="s">
        <v>377</v>
      </c>
      <c r="E46" s="87" t="s">
        <v>368</v>
      </c>
      <c r="F46" s="87"/>
      <c r="G46" s="87" t="s">
        <v>178</v>
      </c>
      <c r="H46" s="87" t="s">
        <v>164</v>
      </c>
      <c r="I46" s="89">
        <v>5224</v>
      </c>
      <c r="J46" s="89">
        <v>436</v>
      </c>
      <c r="K46" s="89">
        <v>0</v>
      </c>
      <c r="L46" s="89">
        <v>74.25</v>
      </c>
      <c r="M46" s="111">
        <v>0</v>
      </c>
      <c r="N46" s="111">
        <v>3.4000000000000002E-3</v>
      </c>
      <c r="O46" s="111">
        <v>1.1999999999999999E-3</v>
      </c>
    </row>
    <row r="47" spans="2:15">
      <c r="B47" s="58" t="s">
        <v>78</v>
      </c>
      <c r="C47" s="86"/>
      <c r="D47" s="86"/>
      <c r="E47" s="86"/>
      <c r="F47" s="86"/>
      <c r="G47" s="86"/>
      <c r="H47" s="86"/>
      <c r="I47" s="88">
        <v>49295</v>
      </c>
      <c r="J47" s="88"/>
      <c r="K47" s="88">
        <v>0.95199999999999996</v>
      </c>
      <c r="L47" s="88">
        <v>15758.74</v>
      </c>
      <c r="M47" s="110"/>
      <c r="N47" s="110"/>
      <c r="O47" s="110">
        <v>0.24429999999999999</v>
      </c>
    </row>
    <row r="48" spans="2:15">
      <c r="B48" s="59" t="s">
        <v>381</v>
      </c>
      <c r="C48" s="87" t="s">
        <v>382</v>
      </c>
      <c r="D48" s="87" t="s">
        <v>367</v>
      </c>
      <c r="E48" s="87" t="s">
        <v>368</v>
      </c>
      <c r="F48" s="87"/>
      <c r="G48" s="87" t="s">
        <v>383</v>
      </c>
      <c r="H48" s="87" t="s">
        <v>164</v>
      </c>
      <c r="I48" s="89">
        <v>2500</v>
      </c>
      <c r="J48" s="89">
        <v>889</v>
      </c>
      <c r="K48" s="89">
        <v>0</v>
      </c>
      <c r="L48" s="89">
        <v>72.45</v>
      </c>
      <c r="M48" s="111">
        <v>0</v>
      </c>
      <c r="N48" s="111">
        <v>3.3E-3</v>
      </c>
      <c r="O48" s="111">
        <v>1.1000000000000001E-3</v>
      </c>
    </row>
    <row r="49" spans="2:15">
      <c r="B49" s="59" t="s">
        <v>384</v>
      </c>
      <c r="C49" s="87" t="s">
        <v>385</v>
      </c>
      <c r="D49" s="87" t="s">
        <v>377</v>
      </c>
      <c r="E49" s="87" t="s">
        <v>368</v>
      </c>
      <c r="F49" s="87"/>
      <c r="G49" s="87" t="s">
        <v>386</v>
      </c>
      <c r="H49" s="87" t="s">
        <v>164</v>
      </c>
      <c r="I49" s="89">
        <v>2000</v>
      </c>
      <c r="J49" s="89">
        <v>5320</v>
      </c>
      <c r="K49" s="89">
        <v>0</v>
      </c>
      <c r="L49" s="89">
        <v>346.86</v>
      </c>
      <c r="M49" s="111">
        <v>0</v>
      </c>
      <c r="N49" s="111">
        <v>1.5800000000000002E-2</v>
      </c>
      <c r="O49" s="111">
        <v>5.4000000000000003E-3</v>
      </c>
    </row>
    <row r="50" spans="2:15">
      <c r="B50" s="59" t="s">
        <v>387</v>
      </c>
      <c r="C50" s="87" t="s">
        <v>388</v>
      </c>
      <c r="D50" s="87" t="s">
        <v>367</v>
      </c>
      <c r="E50" s="87" t="s">
        <v>368</v>
      </c>
      <c r="F50" s="87"/>
      <c r="G50" s="87" t="s">
        <v>386</v>
      </c>
      <c r="H50" s="87" t="s">
        <v>164</v>
      </c>
      <c r="I50" s="89">
        <v>25</v>
      </c>
      <c r="J50" s="89">
        <v>67970</v>
      </c>
      <c r="K50" s="89">
        <v>0</v>
      </c>
      <c r="L50" s="89">
        <v>55.4</v>
      </c>
      <c r="M50" s="111">
        <v>0</v>
      </c>
      <c r="N50" s="111">
        <v>2.5000000000000001E-3</v>
      </c>
      <c r="O50" s="111">
        <v>8.9999999999999998E-4</v>
      </c>
    </row>
    <row r="51" spans="2:15">
      <c r="B51" s="59" t="s">
        <v>389</v>
      </c>
      <c r="C51" s="87" t="s">
        <v>390</v>
      </c>
      <c r="D51" s="87" t="s">
        <v>377</v>
      </c>
      <c r="E51" s="87" t="s">
        <v>368</v>
      </c>
      <c r="F51" s="87"/>
      <c r="G51" s="87" t="s">
        <v>391</v>
      </c>
      <c r="H51" s="87" t="s">
        <v>164</v>
      </c>
      <c r="I51" s="89">
        <v>120</v>
      </c>
      <c r="J51" s="89">
        <v>37953</v>
      </c>
      <c r="K51" s="89">
        <v>0</v>
      </c>
      <c r="L51" s="89">
        <v>148.47</v>
      </c>
      <c r="M51" s="111">
        <v>0</v>
      </c>
      <c r="N51" s="111">
        <v>6.8000000000000005E-3</v>
      </c>
      <c r="O51" s="111">
        <v>2.3E-3</v>
      </c>
    </row>
    <row r="52" spans="2:15">
      <c r="B52" s="59" t="s">
        <v>392</v>
      </c>
      <c r="C52" s="87" t="s">
        <v>393</v>
      </c>
      <c r="D52" s="87" t="s">
        <v>377</v>
      </c>
      <c r="E52" s="87" t="s">
        <v>368</v>
      </c>
      <c r="F52" s="87"/>
      <c r="G52" s="87" t="s">
        <v>394</v>
      </c>
      <c r="H52" s="87" t="s">
        <v>164</v>
      </c>
      <c r="I52" s="89">
        <v>600</v>
      </c>
      <c r="J52" s="89">
        <v>5309</v>
      </c>
      <c r="K52" s="89">
        <v>0</v>
      </c>
      <c r="L52" s="89">
        <v>103.84</v>
      </c>
      <c r="M52" s="111">
        <v>0</v>
      </c>
      <c r="N52" s="111">
        <v>4.6999999999999993E-3</v>
      </c>
      <c r="O52" s="111">
        <v>1.6000000000000001E-3</v>
      </c>
    </row>
    <row r="53" spans="2:15">
      <c r="B53" s="59" t="s">
        <v>395</v>
      </c>
      <c r="C53" s="87" t="s">
        <v>396</v>
      </c>
      <c r="D53" s="87" t="s">
        <v>377</v>
      </c>
      <c r="E53" s="87" t="s">
        <v>368</v>
      </c>
      <c r="F53" s="87"/>
      <c r="G53" s="87" t="s">
        <v>394</v>
      </c>
      <c r="H53" s="87" t="s">
        <v>164</v>
      </c>
      <c r="I53" s="89">
        <v>1202</v>
      </c>
      <c r="J53" s="89">
        <v>23956</v>
      </c>
      <c r="K53" s="89">
        <v>0</v>
      </c>
      <c r="L53" s="89">
        <v>938.72</v>
      </c>
      <c r="M53" s="111">
        <v>0</v>
      </c>
      <c r="N53" s="111">
        <v>4.2800000000000005E-2</v>
      </c>
      <c r="O53" s="111">
        <v>1.46E-2</v>
      </c>
    </row>
    <row r="54" spans="2:15">
      <c r="B54" s="59" t="s">
        <v>397</v>
      </c>
      <c r="C54" s="87" t="s">
        <v>398</v>
      </c>
      <c r="D54" s="87" t="s">
        <v>377</v>
      </c>
      <c r="E54" s="87" t="s">
        <v>368</v>
      </c>
      <c r="F54" s="87"/>
      <c r="G54" s="87" t="s">
        <v>399</v>
      </c>
      <c r="H54" s="87" t="s">
        <v>164</v>
      </c>
      <c r="I54" s="89">
        <v>532</v>
      </c>
      <c r="J54" s="89">
        <v>22678</v>
      </c>
      <c r="K54" s="89">
        <v>0</v>
      </c>
      <c r="L54" s="89">
        <v>393.31</v>
      </c>
      <c r="M54" s="111">
        <v>0</v>
      </c>
      <c r="N54" s="111">
        <v>1.7899999999999999E-2</v>
      </c>
      <c r="O54" s="111">
        <v>6.0999999999999995E-3</v>
      </c>
    </row>
    <row r="55" spans="2:15">
      <c r="B55" s="59" t="s">
        <v>400</v>
      </c>
      <c r="C55" s="87" t="s">
        <v>401</v>
      </c>
      <c r="D55" s="87" t="s">
        <v>377</v>
      </c>
      <c r="E55" s="87" t="s">
        <v>368</v>
      </c>
      <c r="F55" s="87"/>
      <c r="G55" s="87" t="s">
        <v>399</v>
      </c>
      <c r="H55" s="87" t="s">
        <v>164</v>
      </c>
      <c r="I55" s="89">
        <v>570</v>
      </c>
      <c r="J55" s="89">
        <v>23099</v>
      </c>
      <c r="K55" s="89">
        <v>0</v>
      </c>
      <c r="L55" s="89">
        <v>429.23</v>
      </c>
      <c r="M55" s="111">
        <v>0</v>
      </c>
      <c r="N55" s="111">
        <v>1.9599999999999999E-2</v>
      </c>
      <c r="O55" s="111">
        <v>6.7000000000000002E-3</v>
      </c>
    </row>
    <row r="56" spans="2:15">
      <c r="B56" s="59" t="s">
        <v>402</v>
      </c>
      <c r="C56" s="87" t="s">
        <v>403</v>
      </c>
      <c r="D56" s="87" t="s">
        <v>377</v>
      </c>
      <c r="E56" s="87" t="s">
        <v>368</v>
      </c>
      <c r="F56" s="87"/>
      <c r="G56" s="87" t="s">
        <v>399</v>
      </c>
      <c r="H56" s="87" t="s">
        <v>164</v>
      </c>
      <c r="I56" s="89">
        <v>1275</v>
      </c>
      <c r="J56" s="89">
        <v>15449</v>
      </c>
      <c r="K56" s="89">
        <v>0.65600000000000003</v>
      </c>
      <c r="L56" s="89">
        <v>642.79</v>
      </c>
      <c r="M56" s="111">
        <v>0</v>
      </c>
      <c r="N56" s="111">
        <v>2.9300000000000003E-2</v>
      </c>
      <c r="O56" s="111">
        <v>0.01</v>
      </c>
    </row>
    <row r="57" spans="2:15">
      <c r="B57" s="59" t="s">
        <v>404</v>
      </c>
      <c r="C57" s="87" t="s">
        <v>405</v>
      </c>
      <c r="D57" s="87" t="s">
        <v>367</v>
      </c>
      <c r="E57" s="87" t="s">
        <v>368</v>
      </c>
      <c r="F57" s="87"/>
      <c r="G57" s="87" t="s">
        <v>399</v>
      </c>
      <c r="H57" s="87" t="s">
        <v>164</v>
      </c>
      <c r="I57" s="89">
        <v>909</v>
      </c>
      <c r="J57" s="89">
        <v>11181</v>
      </c>
      <c r="K57" s="89">
        <v>0</v>
      </c>
      <c r="L57" s="89">
        <v>331.33</v>
      </c>
      <c r="M57" s="111">
        <v>2.0000000000000001E-4</v>
      </c>
      <c r="N57" s="111">
        <v>1.5100000000000001E-2</v>
      </c>
      <c r="O57" s="111">
        <v>5.1000000000000004E-3</v>
      </c>
    </row>
    <row r="58" spans="2:15">
      <c r="B58" s="59" t="s">
        <v>406</v>
      </c>
      <c r="C58" s="87" t="s">
        <v>407</v>
      </c>
      <c r="D58" s="87" t="s">
        <v>377</v>
      </c>
      <c r="E58" s="87" t="s">
        <v>368</v>
      </c>
      <c r="F58" s="87"/>
      <c r="G58" s="87" t="s">
        <v>408</v>
      </c>
      <c r="H58" s="87" t="s">
        <v>164</v>
      </c>
      <c r="I58" s="89">
        <v>1437</v>
      </c>
      <c r="J58" s="89">
        <v>4123</v>
      </c>
      <c r="K58" s="89">
        <v>0</v>
      </c>
      <c r="L58" s="89">
        <v>193.15</v>
      </c>
      <c r="M58" s="111">
        <v>0</v>
      </c>
      <c r="N58" s="111">
        <v>8.8000000000000005E-3</v>
      </c>
      <c r="O58" s="111">
        <v>3.0000000000000001E-3</v>
      </c>
    </row>
    <row r="59" spans="2:15">
      <c r="B59" s="59" t="s">
        <v>409</v>
      </c>
      <c r="C59" s="87" t="s">
        <v>410</v>
      </c>
      <c r="D59" s="87" t="s">
        <v>377</v>
      </c>
      <c r="E59" s="87" t="s">
        <v>368</v>
      </c>
      <c r="F59" s="87"/>
      <c r="G59" s="87" t="s">
        <v>408</v>
      </c>
      <c r="H59" s="87" t="s">
        <v>164</v>
      </c>
      <c r="I59" s="89">
        <v>1661</v>
      </c>
      <c r="J59" s="89">
        <v>7075</v>
      </c>
      <c r="K59" s="89">
        <v>0</v>
      </c>
      <c r="L59" s="89">
        <v>383.1</v>
      </c>
      <c r="M59" s="111">
        <v>0</v>
      </c>
      <c r="N59" s="111">
        <v>1.7500000000000002E-2</v>
      </c>
      <c r="O59" s="111">
        <v>5.8999999999999999E-3</v>
      </c>
    </row>
    <row r="60" spans="2:15">
      <c r="B60" s="59" t="s">
        <v>411</v>
      </c>
      <c r="C60" s="87" t="s">
        <v>412</v>
      </c>
      <c r="D60" s="87" t="s">
        <v>377</v>
      </c>
      <c r="E60" s="87" t="s">
        <v>368</v>
      </c>
      <c r="F60" s="87"/>
      <c r="G60" s="87" t="s">
        <v>408</v>
      </c>
      <c r="H60" s="87" t="s">
        <v>164</v>
      </c>
      <c r="I60" s="89">
        <v>269</v>
      </c>
      <c r="J60" s="89">
        <v>15554</v>
      </c>
      <c r="K60" s="89">
        <v>0</v>
      </c>
      <c r="L60" s="89">
        <v>136.4</v>
      </c>
      <c r="M60" s="111">
        <v>0</v>
      </c>
      <c r="N60" s="111">
        <v>6.1999999999999998E-3</v>
      </c>
      <c r="O60" s="111">
        <v>2.0999999999999999E-3</v>
      </c>
    </row>
    <row r="61" spans="2:15">
      <c r="B61" s="59" t="s">
        <v>413</v>
      </c>
      <c r="C61" s="87" t="s">
        <v>414</v>
      </c>
      <c r="D61" s="87" t="s">
        <v>377</v>
      </c>
      <c r="E61" s="87" t="s">
        <v>368</v>
      </c>
      <c r="F61" s="87"/>
      <c r="G61" s="87" t="s">
        <v>408</v>
      </c>
      <c r="H61" s="87" t="s">
        <v>164</v>
      </c>
      <c r="I61" s="89">
        <v>200</v>
      </c>
      <c r="J61" s="89">
        <v>36509</v>
      </c>
      <c r="K61" s="89">
        <v>0</v>
      </c>
      <c r="L61" s="89">
        <v>238.04</v>
      </c>
      <c r="M61" s="111">
        <v>0</v>
      </c>
      <c r="N61" s="111">
        <v>1.0800000000000001E-2</v>
      </c>
      <c r="O61" s="111">
        <v>3.7000000000000002E-3</v>
      </c>
    </row>
    <row r="62" spans="2:15">
      <c r="B62" s="59" t="s">
        <v>415</v>
      </c>
      <c r="C62" s="87" t="s">
        <v>416</v>
      </c>
      <c r="D62" s="87" t="s">
        <v>377</v>
      </c>
      <c r="E62" s="87" t="s">
        <v>368</v>
      </c>
      <c r="F62" s="87"/>
      <c r="G62" s="87" t="s">
        <v>408</v>
      </c>
      <c r="H62" s="87" t="s">
        <v>164</v>
      </c>
      <c r="I62" s="89">
        <v>195</v>
      </c>
      <c r="J62" s="89">
        <v>23382</v>
      </c>
      <c r="K62" s="89">
        <v>0</v>
      </c>
      <c r="L62" s="89">
        <v>148.63999999999999</v>
      </c>
      <c r="M62" s="111">
        <v>0</v>
      </c>
      <c r="N62" s="111">
        <v>6.8000000000000005E-3</v>
      </c>
      <c r="O62" s="111">
        <v>2.3E-3</v>
      </c>
    </row>
    <row r="63" spans="2:15">
      <c r="B63" s="59" t="s">
        <v>417</v>
      </c>
      <c r="C63" s="87" t="s">
        <v>418</v>
      </c>
      <c r="D63" s="87" t="s">
        <v>367</v>
      </c>
      <c r="E63" s="87" t="s">
        <v>368</v>
      </c>
      <c r="F63" s="87"/>
      <c r="G63" s="87" t="s">
        <v>419</v>
      </c>
      <c r="H63" s="87" t="s">
        <v>164</v>
      </c>
      <c r="I63" s="89">
        <v>300</v>
      </c>
      <c r="J63" s="89">
        <f>2763700/100</f>
        <v>27637</v>
      </c>
      <c r="K63" s="89">
        <v>0</v>
      </c>
      <c r="L63" s="89">
        <v>270.29000000000002</v>
      </c>
      <c r="M63" s="111">
        <v>0</v>
      </c>
      <c r="N63" s="111">
        <v>1.23E-2</v>
      </c>
      <c r="O63" s="111">
        <v>4.1999999999999997E-3</v>
      </c>
    </row>
    <row r="64" spans="2:15">
      <c r="B64" s="59" t="s">
        <v>420</v>
      </c>
      <c r="C64" s="87" t="s">
        <v>421</v>
      </c>
      <c r="D64" s="87" t="s">
        <v>377</v>
      </c>
      <c r="E64" s="87" t="s">
        <v>368</v>
      </c>
      <c r="F64" s="87"/>
      <c r="G64" s="87" t="s">
        <v>419</v>
      </c>
      <c r="H64" s="87" t="s">
        <v>164</v>
      </c>
      <c r="I64" s="89">
        <v>113</v>
      </c>
      <c r="J64" s="89">
        <v>7808</v>
      </c>
      <c r="K64" s="89">
        <v>0</v>
      </c>
      <c r="L64" s="89">
        <v>28.76</v>
      </c>
      <c r="M64" s="111">
        <v>0</v>
      </c>
      <c r="N64" s="111">
        <v>1.2999999999999999E-3</v>
      </c>
      <c r="O64" s="111">
        <v>4.0000000000000002E-4</v>
      </c>
    </row>
    <row r="65" spans="2:15">
      <c r="B65" s="59" t="s">
        <v>422</v>
      </c>
      <c r="C65" s="87" t="s">
        <v>423</v>
      </c>
      <c r="D65" s="87" t="s">
        <v>377</v>
      </c>
      <c r="E65" s="87" t="s">
        <v>368</v>
      </c>
      <c r="F65" s="87"/>
      <c r="G65" s="87" t="s">
        <v>424</v>
      </c>
      <c r="H65" s="87" t="s">
        <v>164</v>
      </c>
      <c r="I65" s="89">
        <v>400</v>
      </c>
      <c r="J65" s="89">
        <v>5411</v>
      </c>
      <c r="K65" s="89">
        <v>0.20499999999999999</v>
      </c>
      <c r="L65" s="89">
        <v>70.760000000000005</v>
      </c>
      <c r="M65" s="111">
        <v>0</v>
      </c>
      <c r="N65" s="111">
        <v>3.2000000000000002E-3</v>
      </c>
      <c r="O65" s="111">
        <v>1.1000000000000001E-3</v>
      </c>
    </row>
    <row r="66" spans="2:15">
      <c r="B66" s="59" t="s">
        <v>425</v>
      </c>
      <c r="C66" s="87" t="s">
        <v>426</v>
      </c>
      <c r="D66" s="87" t="s">
        <v>367</v>
      </c>
      <c r="E66" s="87" t="s">
        <v>368</v>
      </c>
      <c r="F66" s="87"/>
      <c r="G66" s="87" t="s">
        <v>427</v>
      </c>
      <c r="H66" s="87" t="s">
        <v>164</v>
      </c>
      <c r="I66" s="89">
        <v>272</v>
      </c>
      <c r="J66" s="89">
        <v>1429</v>
      </c>
      <c r="K66" s="89">
        <v>0</v>
      </c>
      <c r="L66" s="89">
        <v>12.67</v>
      </c>
      <c r="M66" s="111">
        <v>0</v>
      </c>
      <c r="N66" s="111">
        <v>5.9999999999999995E-4</v>
      </c>
      <c r="O66" s="111">
        <v>2.0000000000000001E-4</v>
      </c>
    </row>
    <row r="67" spans="2:15">
      <c r="B67" s="59" t="s">
        <v>428</v>
      </c>
      <c r="C67" s="87" t="s">
        <v>429</v>
      </c>
      <c r="D67" s="87" t="s">
        <v>377</v>
      </c>
      <c r="E67" s="87" t="s">
        <v>368</v>
      </c>
      <c r="F67" s="87"/>
      <c r="G67" s="87" t="s">
        <v>430</v>
      </c>
      <c r="H67" s="87" t="s">
        <v>164</v>
      </c>
      <c r="I67" s="89">
        <v>900</v>
      </c>
      <c r="J67" s="89">
        <v>17577</v>
      </c>
      <c r="K67" s="89">
        <v>0</v>
      </c>
      <c r="L67" s="89">
        <v>515.71</v>
      </c>
      <c r="M67" s="111">
        <v>0</v>
      </c>
      <c r="N67" s="111">
        <v>2.35E-2</v>
      </c>
      <c r="O67" s="111">
        <v>8.0000000000000002E-3</v>
      </c>
    </row>
    <row r="68" spans="2:15">
      <c r="B68" s="59" t="s">
        <v>431</v>
      </c>
      <c r="C68" s="87" t="s">
        <v>432</v>
      </c>
      <c r="D68" s="87" t="s">
        <v>377</v>
      </c>
      <c r="E68" s="87" t="s">
        <v>368</v>
      </c>
      <c r="F68" s="87"/>
      <c r="G68" s="87" t="s">
        <v>433</v>
      </c>
      <c r="H68" s="87" t="s">
        <v>164</v>
      </c>
      <c r="I68" s="89">
        <v>5557</v>
      </c>
      <c r="J68" s="89">
        <v>2121</v>
      </c>
      <c r="K68" s="89">
        <v>0</v>
      </c>
      <c r="L68" s="89">
        <v>384.24</v>
      </c>
      <c r="M68" s="111">
        <v>0</v>
      </c>
      <c r="N68" s="111">
        <v>1.7500000000000002E-2</v>
      </c>
      <c r="O68" s="111">
        <v>6.0000000000000001E-3</v>
      </c>
    </row>
    <row r="69" spans="2:15">
      <c r="B69" s="59" t="s">
        <v>434</v>
      </c>
      <c r="C69" s="87" t="s">
        <v>435</v>
      </c>
      <c r="D69" s="87" t="s">
        <v>367</v>
      </c>
      <c r="E69" s="87" t="s">
        <v>368</v>
      </c>
      <c r="F69" s="87"/>
      <c r="G69" s="87" t="s">
        <v>433</v>
      </c>
      <c r="H69" s="87" t="s">
        <v>164</v>
      </c>
      <c r="I69" s="89">
        <v>584</v>
      </c>
      <c r="J69" s="89">
        <v>34627</v>
      </c>
      <c r="K69" s="89">
        <v>0</v>
      </c>
      <c r="L69" s="89">
        <v>659.24</v>
      </c>
      <c r="M69" s="111">
        <v>0</v>
      </c>
      <c r="N69" s="111">
        <v>0.03</v>
      </c>
      <c r="O69" s="111">
        <v>1.0200000000000001E-2</v>
      </c>
    </row>
    <row r="70" spans="2:15">
      <c r="B70" s="59" t="s">
        <v>436</v>
      </c>
      <c r="C70" s="87" t="s">
        <v>437</v>
      </c>
      <c r="D70" s="87" t="s">
        <v>377</v>
      </c>
      <c r="E70" s="87" t="s">
        <v>368</v>
      </c>
      <c r="F70" s="87"/>
      <c r="G70" s="87" t="s">
        <v>433</v>
      </c>
      <c r="H70" s="87" t="s">
        <v>164</v>
      </c>
      <c r="I70" s="89">
        <v>1344</v>
      </c>
      <c r="J70" s="89">
        <v>4326</v>
      </c>
      <c r="K70" s="89">
        <v>0</v>
      </c>
      <c r="L70" s="89">
        <v>189.54</v>
      </c>
      <c r="M70" s="111">
        <v>0</v>
      </c>
      <c r="N70" s="111">
        <v>8.6E-3</v>
      </c>
      <c r="O70" s="111">
        <v>2.8999999999999998E-3</v>
      </c>
    </row>
    <row r="71" spans="2:15">
      <c r="B71" s="59" t="s">
        <v>438</v>
      </c>
      <c r="C71" s="87" t="s">
        <v>439</v>
      </c>
      <c r="D71" s="87" t="s">
        <v>377</v>
      </c>
      <c r="E71" s="87" t="s">
        <v>368</v>
      </c>
      <c r="F71" s="87"/>
      <c r="G71" s="87" t="s">
        <v>433</v>
      </c>
      <c r="H71" s="87" t="s">
        <v>164</v>
      </c>
      <c r="I71" s="89">
        <v>300</v>
      </c>
      <c r="J71" s="89">
        <v>8528</v>
      </c>
      <c r="K71" s="89">
        <v>0</v>
      </c>
      <c r="L71" s="89">
        <v>83.4</v>
      </c>
      <c r="M71" s="111">
        <v>0</v>
      </c>
      <c r="N71" s="111">
        <v>3.8E-3</v>
      </c>
      <c r="O71" s="111">
        <v>1.2999999999999999E-3</v>
      </c>
    </row>
    <row r="72" spans="2:15">
      <c r="B72" s="59" t="s">
        <v>440</v>
      </c>
      <c r="C72" s="87" t="s">
        <v>441</v>
      </c>
      <c r="D72" s="87" t="s">
        <v>377</v>
      </c>
      <c r="E72" s="87" t="s">
        <v>368</v>
      </c>
      <c r="F72" s="87"/>
      <c r="G72" s="87" t="s">
        <v>433</v>
      </c>
      <c r="H72" s="87" t="s">
        <v>164</v>
      </c>
      <c r="I72" s="89">
        <v>500</v>
      </c>
      <c r="J72" s="89">
        <v>24380</v>
      </c>
      <c r="K72" s="89">
        <v>0</v>
      </c>
      <c r="L72" s="89">
        <v>397.39</v>
      </c>
      <c r="M72" s="111">
        <v>0</v>
      </c>
      <c r="N72" s="111">
        <v>1.8100000000000002E-2</v>
      </c>
      <c r="O72" s="111">
        <v>6.1999999999999998E-3</v>
      </c>
    </row>
    <row r="73" spans="2:15">
      <c r="B73" s="59" t="s">
        <v>442</v>
      </c>
      <c r="C73" s="87" t="s">
        <v>443</v>
      </c>
      <c r="D73" s="87" t="s">
        <v>377</v>
      </c>
      <c r="E73" s="87" t="s">
        <v>368</v>
      </c>
      <c r="F73" s="87"/>
      <c r="G73" s="87" t="s">
        <v>433</v>
      </c>
      <c r="H73" s="87" t="s">
        <v>164</v>
      </c>
      <c r="I73" s="89">
        <v>2123</v>
      </c>
      <c r="J73" s="89">
        <v>5229</v>
      </c>
      <c r="K73" s="89">
        <v>0</v>
      </c>
      <c r="L73" s="89">
        <v>361.9</v>
      </c>
      <c r="M73" s="111">
        <v>0</v>
      </c>
      <c r="N73" s="111">
        <v>1.6500000000000001E-2</v>
      </c>
      <c r="O73" s="111">
        <v>5.6000000000000008E-3</v>
      </c>
    </row>
    <row r="74" spans="2:15">
      <c r="B74" s="59" t="s">
        <v>444</v>
      </c>
      <c r="C74" s="87" t="s">
        <v>445</v>
      </c>
      <c r="D74" s="87" t="s">
        <v>367</v>
      </c>
      <c r="E74" s="87" t="s">
        <v>368</v>
      </c>
      <c r="F74" s="87"/>
      <c r="G74" s="87" t="s">
        <v>446</v>
      </c>
      <c r="H74" s="87" t="s">
        <v>164</v>
      </c>
      <c r="I74" s="89">
        <v>1052</v>
      </c>
      <c r="J74" s="89">
        <v>6886</v>
      </c>
      <c r="K74" s="89">
        <v>0</v>
      </c>
      <c r="L74" s="89">
        <v>236.16</v>
      </c>
      <c r="M74" s="111">
        <v>0</v>
      </c>
      <c r="N74" s="111">
        <v>1.0800000000000001E-2</v>
      </c>
      <c r="O74" s="111">
        <v>3.7000000000000002E-3</v>
      </c>
    </row>
    <row r="75" spans="2:15">
      <c r="B75" s="59" t="s">
        <v>447</v>
      </c>
      <c r="C75" s="87" t="s">
        <v>448</v>
      </c>
      <c r="D75" s="87" t="s">
        <v>367</v>
      </c>
      <c r="E75" s="87" t="s">
        <v>368</v>
      </c>
      <c r="F75" s="87"/>
      <c r="G75" s="87" t="s">
        <v>446</v>
      </c>
      <c r="H75" s="87" t="s">
        <v>164</v>
      </c>
      <c r="I75" s="89">
        <v>3000</v>
      </c>
      <c r="J75" s="89">
        <v>927</v>
      </c>
      <c r="K75" s="89">
        <v>0</v>
      </c>
      <c r="L75" s="89">
        <v>90.66</v>
      </c>
      <c r="M75" s="111">
        <v>0</v>
      </c>
      <c r="N75" s="111">
        <v>4.0999999999999995E-3</v>
      </c>
      <c r="O75" s="111">
        <v>1.4000000000000002E-3</v>
      </c>
    </row>
    <row r="76" spans="2:15">
      <c r="B76" s="59" t="s">
        <v>449</v>
      </c>
      <c r="C76" s="87" t="s">
        <v>450</v>
      </c>
      <c r="D76" s="87" t="s">
        <v>377</v>
      </c>
      <c r="E76" s="87" t="s">
        <v>368</v>
      </c>
      <c r="F76" s="87"/>
      <c r="G76" s="87" t="s">
        <v>446</v>
      </c>
      <c r="H76" s="87" t="s">
        <v>164</v>
      </c>
      <c r="I76" s="89">
        <v>432</v>
      </c>
      <c r="J76" s="89">
        <v>3916</v>
      </c>
      <c r="K76" s="89">
        <v>0</v>
      </c>
      <c r="L76" s="89">
        <v>55.15</v>
      </c>
      <c r="M76" s="111">
        <v>0</v>
      </c>
      <c r="N76" s="111">
        <v>2.5000000000000001E-3</v>
      </c>
      <c r="O76" s="111">
        <v>8.9999999999999998E-4</v>
      </c>
    </row>
    <row r="77" spans="2:15">
      <c r="B77" s="59" t="s">
        <v>451</v>
      </c>
      <c r="C77" s="87" t="s">
        <v>452</v>
      </c>
      <c r="D77" s="87" t="s">
        <v>367</v>
      </c>
      <c r="E77" s="87" t="s">
        <v>368</v>
      </c>
      <c r="F77" s="87"/>
      <c r="G77" s="87" t="s">
        <v>446</v>
      </c>
      <c r="H77" s="87" t="s">
        <v>164</v>
      </c>
      <c r="I77" s="89">
        <v>475</v>
      </c>
      <c r="J77" s="89">
        <v>969</v>
      </c>
      <c r="K77" s="89">
        <v>0</v>
      </c>
      <c r="L77" s="89">
        <v>15.01</v>
      </c>
      <c r="M77" s="111">
        <v>0</v>
      </c>
      <c r="N77" s="111">
        <v>7.000000000000001E-4</v>
      </c>
      <c r="O77" s="111">
        <v>2.0000000000000001E-4</v>
      </c>
    </row>
    <row r="78" spans="2:15">
      <c r="B78" s="59" t="s">
        <v>453</v>
      </c>
      <c r="C78" s="87" t="s">
        <v>454</v>
      </c>
      <c r="D78" s="87" t="s">
        <v>367</v>
      </c>
      <c r="E78" s="87" t="s">
        <v>368</v>
      </c>
      <c r="F78" s="87"/>
      <c r="G78" s="87" t="s">
        <v>455</v>
      </c>
      <c r="H78" s="87" t="s">
        <v>164</v>
      </c>
      <c r="I78" s="89">
        <v>89</v>
      </c>
      <c r="J78" s="89">
        <v>344016</v>
      </c>
      <c r="K78" s="89">
        <v>0</v>
      </c>
      <c r="L78" s="89">
        <v>998.13</v>
      </c>
      <c r="M78" s="111">
        <v>0</v>
      </c>
      <c r="N78" s="111">
        <v>4.5499999999999999E-2</v>
      </c>
      <c r="O78" s="111">
        <v>1.55E-2</v>
      </c>
    </row>
    <row r="79" spans="2:15">
      <c r="B79" s="59" t="s">
        <v>456</v>
      </c>
      <c r="C79" s="87" t="s">
        <v>457</v>
      </c>
      <c r="D79" s="87" t="s">
        <v>367</v>
      </c>
      <c r="E79" s="87" t="s">
        <v>368</v>
      </c>
      <c r="F79" s="87"/>
      <c r="G79" s="87" t="s">
        <v>455</v>
      </c>
      <c r="H79" s="87" t="s">
        <v>164</v>
      </c>
      <c r="I79" s="89">
        <v>78</v>
      </c>
      <c r="J79" s="89">
        <v>218809</v>
      </c>
      <c r="K79" s="89">
        <v>0</v>
      </c>
      <c r="L79" s="89">
        <v>556.39</v>
      </c>
      <c r="M79" s="111">
        <v>0</v>
      </c>
      <c r="N79" s="111">
        <v>2.53E-2</v>
      </c>
      <c r="O79" s="111">
        <v>8.6E-3</v>
      </c>
    </row>
    <row r="80" spans="2:15">
      <c r="B80" s="59" t="s">
        <v>458</v>
      </c>
      <c r="C80" s="87" t="s">
        <v>459</v>
      </c>
      <c r="D80" s="87" t="s">
        <v>377</v>
      </c>
      <c r="E80" s="87" t="s">
        <v>368</v>
      </c>
      <c r="F80" s="87"/>
      <c r="G80" s="87" t="s">
        <v>455</v>
      </c>
      <c r="H80" s="87" t="s">
        <v>164</v>
      </c>
      <c r="I80" s="89">
        <v>7000</v>
      </c>
      <c r="J80" s="89">
        <v>1896</v>
      </c>
      <c r="K80" s="89">
        <v>0</v>
      </c>
      <c r="L80" s="89">
        <v>432.67</v>
      </c>
      <c r="M80" s="111">
        <v>0</v>
      </c>
      <c r="N80" s="111">
        <v>1.9699999999999999E-2</v>
      </c>
      <c r="O80" s="111">
        <v>6.7000000000000002E-3</v>
      </c>
    </row>
    <row r="81" spans="2:15">
      <c r="B81" s="59" t="s">
        <v>460</v>
      </c>
      <c r="C81" s="87" t="s">
        <v>461</v>
      </c>
      <c r="D81" s="87" t="s">
        <v>377</v>
      </c>
      <c r="E81" s="87" t="s">
        <v>368</v>
      </c>
      <c r="F81" s="87"/>
      <c r="G81" s="87" t="s">
        <v>455</v>
      </c>
      <c r="H81" s="87" t="s">
        <v>164</v>
      </c>
      <c r="I81" s="89">
        <v>51</v>
      </c>
      <c r="J81" s="89">
        <v>14102</v>
      </c>
      <c r="K81" s="89">
        <v>0</v>
      </c>
      <c r="L81" s="89">
        <v>23.45</v>
      </c>
      <c r="M81" s="111">
        <v>0</v>
      </c>
      <c r="N81" s="111">
        <v>1.1000000000000001E-3</v>
      </c>
      <c r="O81" s="111">
        <v>4.0000000000000002E-4</v>
      </c>
    </row>
    <row r="82" spans="2:15">
      <c r="B82" s="59" t="s">
        <v>462</v>
      </c>
      <c r="C82" s="87" t="s">
        <v>463</v>
      </c>
      <c r="D82" s="87" t="s">
        <v>367</v>
      </c>
      <c r="E82" s="87" t="s">
        <v>368</v>
      </c>
      <c r="F82" s="87"/>
      <c r="G82" s="87" t="s">
        <v>464</v>
      </c>
      <c r="H82" s="87" t="s">
        <v>164</v>
      </c>
      <c r="I82" s="89">
        <v>200</v>
      </c>
      <c r="J82" s="89">
        <v>14240</v>
      </c>
      <c r="K82" s="89">
        <v>0</v>
      </c>
      <c r="L82" s="89">
        <v>92.85</v>
      </c>
      <c r="M82" s="111">
        <v>0</v>
      </c>
      <c r="N82" s="111">
        <v>4.1999999999999997E-3</v>
      </c>
      <c r="O82" s="111">
        <v>1.4000000000000002E-3</v>
      </c>
    </row>
    <row r="83" spans="2:15">
      <c r="B83" s="59" t="s">
        <v>465</v>
      </c>
      <c r="C83" s="87" t="s">
        <v>466</v>
      </c>
      <c r="D83" s="87" t="s">
        <v>367</v>
      </c>
      <c r="E83" s="87" t="s">
        <v>368</v>
      </c>
      <c r="F83" s="87"/>
      <c r="G83" s="87" t="s">
        <v>369</v>
      </c>
      <c r="H83" s="87" t="s">
        <v>164</v>
      </c>
      <c r="I83" s="89">
        <v>36</v>
      </c>
      <c r="J83" s="89">
        <v>244179</v>
      </c>
      <c r="K83" s="89">
        <v>0</v>
      </c>
      <c r="L83" s="89">
        <v>286.57</v>
      </c>
      <c r="M83" s="111">
        <v>0</v>
      </c>
      <c r="N83" s="111">
        <v>1.3100000000000001E-2</v>
      </c>
      <c r="O83" s="111">
        <v>4.4000000000000003E-3</v>
      </c>
    </row>
    <row r="84" spans="2:15">
      <c r="B84" s="59" t="s">
        <v>467</v>
      </c>
      <c r="C84" s="87" t="s">
        <v>468</v>
      </c>
      <c r="D84" s="87" t="s">
        <v>367</v>
      </c>
      <c r="E84" s="87" t="s">
        <v>368</v>
      </c>
      <c r="F84" s="87"/>
      <c r="G84" s="87" t="s">
        <v>369</v>
      </c>
      <c r="H84" s="87" t="s">
        <v>164</v>
      </c>
      <c r="I84" s="89">
        <v>400</v>
      </c>
      <c r="J84" s="89">
        <v>20390</v>
      </c>
      <c r="K84" s="89">
        <v>0</v>
      </c>
      <c r="L84" s="89">
        <v>265.89</v>
      </c>
      <c r="M84" s="111">
        <v>0</v>
      </c>
      <c r="N84" s="111">
        <v>1.21E-2</v>
      </c>
      <c r="O84" s="111">
        <v>4.0999999999999995E-3</v>
      </c>
    </row>
    <row r="85" spans="2:15">
      <c r="B85" s="59" t="s">
        <v>469</v>
      </c>
      <c r="C85" s="87" t="s">
        <v>470</v>
      </c>
      <c r="D85" s="87" t="s">
        <v>367</v>
      </c>
      <c r="E85" s="87" t="s">
        <v>368</v>
      </c>
      <c r="F85" s="87"/>
      <c r="G85" s="87" t="s">
        <v>369</v>
      </c>
      <c r="H85" s="87" t="s">
        <v>164</v>
      </c>
      <c r="I85" s="89">
        <v>49</v>
      </c>
      <c r="J85" s="89">
        <v>34771</v>
      </c>
      <c r="K85" s="89">
        <v>0</v>
      </c>
      <c r="L85" s="89">
        <v>55.54</v>
      </c>
      <c r="M85" s="111">
        <v>0</v>
      </c>
      <c r="N85" s="111">
        <v>2.5000000000000001E-3</v>
      </c>
      <c r="O85" s="111">
        <v>8.9999999999999998E-4</v>
      </c>
    </row>
    <row r="86" spans="2:15">
      <c r="B86" s="59" t="s">
        <v>471</v>
      </c>
      <c r="C86" s="87" t="s">
        <v>472</v>
      </c>
      <c r="D86" s="87" t="s">
        <v>367</v>
      </c>
      <c r="E86" s="87" t="s">
        <v>368</v>
      </c>
      <c r="F86" s="87"/>
      <c r="G86" s="87" t="s">
        <v>369</v>
      </c>
      <c r="H86" s="87" t="s">
        <v>164</v>
      </c>
      <c r="I86" s="89">
        <v>731</v>
      </c>
      <c r="J86" s="89">
        <v>27090</v>
      </c>
      <c r="K86" s="89">
        <v>0</v>
      </c>
      <c r="L86" s="89">
        <v>645.57000000000005</v>
      </c>
      <c r="M86" s="111">
        <v>0</v>
      </c>
      <c r="N86" s="111">
        <v>2.9399999999999999E-2</v>
      </c>
      <c r="O86" s="111">
        <v>0.01</v>
      </c>
    </row>
    <row r="87" spans="2:15">
      <c r="B87" s="59" t="s">
        <v>473</v>
      </c>
      <c r="C87" s="87" t="s">
        <v>474</v>
      </c>
      <c r="D87" s="87" t="s">
        <v>367</v>
      </c>
      <c r="E87" s="87" t="s">
        <v>368</v>
      </c>
      <c r="F87" s="87"/>
      <c r="G87" s="87" t="s">
        <v>369</v>
      </c>
      <c r="H87" s="87" t="s">
        <v>164</v>
      </c>
      <c r="I87" s="89">
        <v>218</v>
      </c>
      <c r="J87" s="89">
        <v>52821</v>
      </c>
      <c r="K87" s="89">
        <v>0</v>
      </c>
      <c r="L87" s="89">
        <v>375.39</v>
      </c>
      <c r="M87" s="111">
        <v>0</v>
      </c>
      <c r="N87" s="111">
        <v>1.7100000000000001E-2</v>
      </c>
      <c r="O87" s="111">
        <v>5.7999999999999996E-3</v>
      </c>
    </row>
    <row r="88" spans="2:15">
      <c r="B88" s="59" t="s">
        <v>475</v>
      </c>
      <c r="C88" s="87" t="s">
        <v>476</v>
      </c>
      <c r="D88" s="87" t="s">
        <v>367</v>
      </c>
      <c r="E88" s="87" t="s">
        <v>368</v>
      </c>
      <c r="F88" s="87"/>
      <c r="G88" s="87" t="s">
        <v>369</v>
      </c>
      <c r="H88" s="87" t="s">
        <v>164</v>
      </c>
      <c r="I88" s="89">
        <v>340</v>
      </c>
      <c r="J88" s="89">
        <v>29148</v>
      </c>
      <c r="K88" s="89">
        <v>0</v>
      </c>
      <c r="L88" s="89">
        <v>323.08</v>
      </c>
      <c r="M88" s="111">
        <v>0</v>
      </c>
      <c r="N88" s="111">
        <v>1.47E-2</v>
      </c>
      <c r="O88" s="111">
        <v>5.0000000000000001E-3</v>
      </c>
    </row>
    <row r="89" spans="2:15">
      <c r="B89" s="59" t="s">
        <v>477</v>
      </c>
      <c r="C89" s="87" t="s">
        <v>478</v>
      </c>
      <c r="D89" s="87" t="s">
        <v>367</v>
      </c>
      <c r="E89" s="87" t="s">
        <v>368</v>
      </c>
      <c r="F89" s="87"/>
      <c r="G89" s="87" t="s">
        <v>369</v>
      </c>
      <c r="H89" s="87" t="s">
        <v>164</v>
      </c>
      <c r="I89" s="89">
        <v>316</v>
      </c>
      <c r="J89" s="89">
        <v>24427</v>
      </c>
      <c r="K89" s="89">
        <v>0</v>
      </c>
      <c r="L89" s="89">
        <v>251.64</v>
      </c>
      <c r="M89" s="111">
        <v>0</v>
      </c>
      <c r="N89" s="111">
        <v>1.15E-2</v>
      </c>
      <c r="O89" s="111">
        <v>3.9000000000000003E-3</v>
      </c>
    </row>
    <row r="90" spans="2:15">
      <c r="B90" s="59" t="s">
        <v>479</v>
      </c>
      <c r="C90" s="87" t="s">
        <v>480</v>
      </c>
      <c r="D90" s="87" t="s">
        <v>367</v>
      </c>
      <c r="E90" s="87" t="s">
        <v>368</v>
      </c>
      <c r="F90" s="87"/>
      <c r="G90" s="87" t="s">
        <v>372</v>
      </c>
      <c r="H90" s="87" t="s">
        <v>164</v>
      </c>
      <c r="I90" s="89">
        <v>1905</v>
      </c>
      <c r="J90" s="89">
        <v>13696</v>
      </c>
      <c r="K90" s="89">
        <v>0</v>
      </c>
      <c r="L90" s="89">
        <v>850.56</v>
      </c>
      <c r="M90" s="111">
        <v>0</v>
      </c>
      <c r="N90" s="111">
        <v>3.8699999999999998E-2</v>
      </c>
      <c r="O90" s="111">
        <v>1.32E-2</v>
      </c>
    </row>
    <row r="91" spans="2:15">
      <c r="B91" s="59" t="s">
        <v>481</v>
      </c>
      <c r="C91" s="87" t="s">
        <v>482</v>
      </c>
      <c r="D91" s="87" t="s">
        <v>367</v>
      </c>
      <c r="E91" s="87" t="s">
        <v>368</v>
      </c>
      <c r="F91" s="87"/>
      <c r="G91" s="87" t="s">
        <v>372</v>
      </c>
      <c r="H91" s="87" t="s">
        <v>164</v>
      </c>
      <c r="I91" s="89">
        <v>2000</v>
      </c>
      <c r="J91" s="89">
        <v>5614</v>
      </c>
      <c r="K91" s="89">
        <v>0</v>
      </c>
      <c r="L91" s="89">
        <v>366.03</v>
      </c>
      <c r="M91" s="111">
        <v>0</v>
      </c>
      <c r="N91" s="111">
        <v>1.67E-2</v>
      </c>
      <c r="O91" s="111">
        <v>5.6999999999999993E-3</v>
      </c>
    </row>
    <row r="92" spans="2:15">
      <c r="B92" s="59" t="s">
        <v>483</v>
      </c>
      <c r="C92" s="87" t="s">
        <v>484</v>
      </c>
      <c r="D92" s="87" t="s">
        <v>377</v>
      </c>
      <c r="E92" s="87" t="s">
        <v>368</v>
      </c>
      <c r="F92" s="87"/>
      <c r="G92" s="87" t="s">
        <v>372</v>
      </c>
      <c r="H92" s="87" t="s">
        <v>164</v>
      </c>
      <c r="I92" s="89">
        <v>2727</v>
      </c>
      <c r="J92" s="89">
        <v>8498</v>
      </c>
      <c r="K92" s="89">
        <v>0</v>
      </c>
      <c r="L92" s="89">
        <v>755.47</v>
      </c>
      <c r="M92" s="111">
        <v>0</v>
      </c>
      <c r="N92" s="111">
        <v>3.44E-2</v>
      </c>
      <c r="O92" s="111">
        <v>1.1699999999999999E-2</v>
      </c>
    </row>
    <row r="93" spans="2:15">
      <c r="B93" s="59" t="s">
        <v>485</v>
      </c>
      <c r="C93" s="87" t="s">
        <v>486</v>
      </c>
      <c r="D93" s="87" t="s">
        <v>367</v>
      </c>
      <c r="E93" s="87" t="s">
        <v>368</v>
      </c>
      <c r="F93" s="87"/>
      <c r="G93" s="87" t="s">
        <v>372</v>
      </c>
      <c r="H93" s="87" t="s">
        <v>164</v>
      </c>
      <c r="I93" s="89">
        <v>172</v>
      </c>
      <c r="J93" s="89">
        <v>80010</v>
      </c>
      <c r="K93" s="89">
        <v>9.0999999999999998E-2</v>
      </c>
      <c r="L93" s="89">
        <v>448.72</v>
      </c>
      <c r="M93" s="111">
        <v>0</v>
      </c>
      <c r="N93" s="111">
        <v>2.0400000000000001E-2</v>
      </c>
      <c r="O93" s="111">
        <v>6.9999999999999993E-3</v>
      </c>
    </row>
    <row r="94" spans="2:15">
      <c r="B94" s="59" t="s">
        <v>487</v>
      </c>
      <c r="C94" s="87" t="s">
        <v>488</v>
      </c>
      <c r="D94" s="87" t="s">
        <v>367</v>
      </c>
      <c r="E94" s="87" t="s">
        <v>368</v>
      </c>
      <c r="F94" s="87"/>
      <c r="G94" s="87" t="s">
        <v>372</v>
      </c>
      <c r="H94" s="87" t="s">
        <v>164</v>
      </c>
      <c r="I94" s="89">
        <v>1186</v>
      </c>
      <c r="J94" s="89">
        <v>14293</v>
      </c>
      <c r="K94" s="89">
        <v>0</v>
      </c>
      <c r="L94" s="89">
        <v>552.62</v>
      </c>
      <c r="M94" s="111">
        <v>0</v>
      </c>
      <c r="N94" s="111">
        <v>2.52E-2</v>
      </c>
      <c r="O94" s="111">
        <v>8.6E-3</v>
      </c>
    </row>
    <row r="95" spans="2:15">
      <c r="B95" s="59" t="s">
        <v>489</v>
      </c>
      <c r="C95" s="87" t="s">
        <v>490</v>
      </c>
      <c r="D95" s="87" t="s">
        <v>377</v>
      </c>
      <c r="E95" s="87" t="s">
        <v>368</v>
      </c>
      <c r="F95" s="87"/>
      <c r="G95" s="87" t="s">
        <v>372</v>
      </c>
      <c r="H95" s="87" t="s">
        <v>164</v>
      </c>
      <c r="I95" s="89">
        <v>300</v>
      </c>
      <c r="J95" s="89">
        <v>15997</v>
      </c>
      <c r="K95" s="89">
        <v>0</v>
      </c>
      <c r="L95" s="89">
        <v>156.44999999999999</v>
      </c>
      <c r="M95" s="111">
        <v>0</v>
      </c>
      <c r="N95" s="111">
        <v>7.0999999999999995E-3</v>
      </c>
      <c r="O95" s="111">
        <v>2.3999999999999998E-3</v>
      </c>
    </row>
    <row r="96" spans="2:15">
      <c r="B96" s="117" t="s">
        <v>491</v>
      </c>
      <c r="C96" s="87" t="s">
        <v>492</v>
      </c>
      <c r="D96" s="87" t="s">
        <v>367</v>
      </c>
      <c r="E96" s="87" t="s">
        <v>368</v>
      </c>
      <c r="F96" s="87"/>
      <c r="G96" s="87" t="s">
        <v>493</v>
      </c>
      <c r="H96" s="87" t="s">
        <v>164</v>
      </c>
      <c r="I96" s="89">
        <v>650</v>
      </c>
      <c r="J96" s="89">
        <v>18363</v>
      </c>
      <c r="K96" s="89">
        <v>0</v>
      </c>
      <c r="L96" s="89">
        <v>389.11</v>
      </c>
      <c r="M96" s="111">
        <v>0</v>
      </c>
      <c r="N96" s="111">
        <v>1.77E-2</v>
      </c>
      <c r="O96" s="111">
        <v>6.0000000000000001E-3</v>
      </c>
    </row>
    <row r="97" spans="2:15">
      <c r="B97" s="114" t="s">
        <v>249</v>
      </c>
      <c r="E97" s="1"/>
      <c r="F97" s="1"/>
      <c r="G97" s="1"/>
    </row>
    <row r="98" spans="2:15">
      <c r="B98" s="114" t="s">
        <v>133</v>
      </c>
      <c r="E98" s="1"/>
      <c r="F98" s="1"/>
      <c r="G98" s="1"/>
    </row>
    <row r="99" spans="2:15">
      <c r="B99" s="114" t="s">
        <v>245</v>
      </c>
      <c r="E99" s="1"/>
      <c r="F99" s="1"/>
      <c r="G99" s="1"/>
    </row>
    <row r="100" spans="2:15">
      <c r="B100" s="114" t="s">
        <v>246</v>
      </c>
      <c r="E100" s="1"/>
      <c r="F100" s="1"/>
      <c r="G100" s="1"/>
    </row>
    <row r="101" spans="2:15">
      <c r="B101" s="134" t="s">
        <v>256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1:O101"/>
  </mergeCells>
  <phoneticPr fontId="4" type="noConversion"/>
  <dataValidations count="4">
    <dataValidation type="list" allowBlank="1" showInputMessage="1" showErrorMessage="1" sqref="E37:E100 E102:E357" xr:uid="{00000000-0002-0000-0500-000000000000}">
      <formula1>$BF$6:$BF$23</formula1>
    </dataValidation>
    <dataValidation type="list" allowBlank="1" showInputMessage="1" showErrorMessage="1" sqref="H37:H100 H102:H357" xr:uid="{00000000-0002-0000-0500-000001000000}">
      <formula1>$BJ$6:$BJ$19</formula1>
    </dataValidation>
    <dataValidation type="list" allowBlank="1" showInputMessage="1" showErrorMessage="1" sqref="G37:G100 G102:G363" xr:uid="{00000000-0002-0000-0500-000002000000}">
      <formula1>$BH$6:$BH$29</formula1>
    </dataValidation>
    <dataValidation allowBlank="1" showInputMessage="1" showErrorMessage="1" sqref="B99" xr:uid="{2E07201C-04CE-4DC4-849A-36D47827AAF7}"/>
  </dataValidations>
  <pageMargins left="0.7" right="0.7" top="0.75" bottom="0.75" header="0.3" footer="0.3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34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56.7109375" style="2" customWidth="1"/>
    <col min="3" max="3" width="18.85546875" style="2" customWidth="1"/>
    <col min="4" max="4" width="13.28515625" style="2" customWidth="1"/>
    <col min="5" max="5" width="10.28515625" style="2" customWidth="1"/>
    <col min="6" max="6" width="9.140625" style="2" bestFit="1" customWidth="1"/>
    <col min="7" max="7" width="15.7109375" style="2" customWidth="1"/>
    <col min="8" max="8" width="19.85546875" style="1" customWidth="1"/>
    <col min="9" max="9" width="14.85546875" style="1" customWidth="1"/>
    <col min="10" max="10" width="13.85546875" style="1" customWidth="1"/>
    <col min="11" max="11" width="15.28515625" style="1" customWidth="1"/>
    <col min="12" max="13" width="11.140625" style="1" customWidth="1"/>
    <col min="14" max="14" width="1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610105.9</v>
      </c>
      <c r="I11" s="82"/>
      <c r="J11" s="82">
        <v>2.6320000000000001</v>
      </c>
      <c r="K11" s="82">
        <v>13160.029999999999</v>
      </c>
      <c r="L11" s="109"/>
      <c r="M11" s="109"/>
      <c r="N11" s="109">
        <v>0.20399999999999999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572759.9</v>
      </c>
      <c r="I12" s="88"/>
      <c r="J12" s="88"/>
      <c r="K12" s="88">
        <v>6296.58</v>
      </c>
      <c r="L12" s="110"/>
      <c r="M12" s="110"/>
      <c r="N12" s="110">
        <v>9.7599999999999992E-2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110532</v>
      </c>
      <c r="I13" s="88"/>
      <c r="J13" s="88"/>
      <c r="K13" s="88">
        <v>1584.35</v>
      </c>
      <c r="L13" s="110"/>
      <c r="M13" s="110"/>
      <c r="N13" s="110">
        <v>2.46E-2</v>
      </c>
    </row>
    <row r="14" spans="2:63" customFormat="1" ht="15.75">
      <c r="B14" s="59" t="s">
        <v>494</v>
      </c>
      <c r="C14" s="87">
        <v>1148964</v>
      </c>
      <c r="D14" s="87" t="s">
        <v>142</v>
      </c>
      <c r="E14" s="87">
        <v>1829</v>
      </c>
      <c r="F14" s="87" t="s">
        <v>495</v>
      </c>
      <c r="G14" s="87" t="s">
        <v>165</v>
      </c>
      <c r="H14" s="89">
        <v>31785</v>
      </c>
      <c r="I14" s="89">
        <v>929.9</v>
      </c>
      <c r="J14" s="89">
        <v>0</v>
      </c>
      <c r="K14" s="89">
        <v>295.57</v>
      </c>
      <c r="L14" s="111">
        <v>1.1000000000000001E-3</v>
      </c>
      <c r="M14" s="111">
        <v>2.2499999999999999E-2</v>
      </c>
      <c r="N14" s="111">
        <v>4.5999999999999999E-3</v>
      </c>
    </row>
    <row r="15" spans="2:63" customFormat="1" ht="15.75">
      <c r="B15" s="59" t="s">
        <v>496</v>
      </c>
      <c r="C15" s="87">
        <v>1148832</v>
      </c>
      <c r="D15" s="87" t="s">
        <v>142</v>
      </c>
      <c r="E15" s="87">
        <v>1750</v>
      </c>
      <c r="F15" s="87" t="s">
        <v>495</v>
      </c>
      <c r="G15" s="87" t="s">
        <v>165</v>
      </c>
      <c r="H15" s="89">
        <v>13074</v>
      </c>
      <c r="I15" s="89">
        <v>665</v>
      </c>
      <c r="J15" s="89">
        <v>0</v>
      </c>
      <c r="K15" s="89">
        <v>86.94</v>
      </c>
      <c r="L15" s="111">
        <v>1.6000000000000001E-3</v>
      </c>
      <c r="M15" s="111">
        <v>6.6E-3</v>
      </c>
      <c r="N15" s="111">
        <v>1.2999999999999999E-3</v>
      </c>
    </row>
    <row r="16" spans="2:63" customFormat="1" ht="15.75">
      <c r="B16" s="59" t="s">
        <v>497</v>
      </c>
      <c r="C16" s="87">
        <v>1148808</v>
      </c>
      <c r="D16" s="87" t="s">
        <v>142</v>
      </c>
      <c r="E16" s="87">
        <v>1750</v>
      </c>
      <c r="F16" s="87" t="s">
        <v>495</v>
      </c>
      <c r="G16" s="87" t="s">
        <v>165</v>
      </c>
      <c r="H16" s="89">
        <v>55339</v>
      </c>
      <c r="I16" s="89">
        <v>1746</v>
      </c>
      <c r="J16" s="89">
        <v>0</v>
      </c>
      <c r="K16" s="89">
        <v>966.22</v>
      </c>
      <c r="L16" s="111">
        <v>8.0000000000000004E-4</v>
      </c>
      <c r="M16" s="111">
        <v>7.3399999999999993E-2</v>
      </c>
      <c r="N16" s="111">
        <v>1.4999999999999999E-2</v>
      </c>
    </row>
    <row r="17" spans="2:14" customFormat="1" ht="15.75">
      <c r="B17" s="59" t="s">
        <v>498</v>
      </c>
      <c r="C17" s="87">
        <v>1150184</v>
      </c>
      <c r="D17" s="87" t="s">
        <v>142</v>
      </c>
      <c r="E17" s="87">
        <v>1735</v>
      </c>
      <c r="F17" s="87" t="s">
        <v>495</v>
      </c>
      <c r="G17" s="87" t="s">
        <v>165</v>
      </c>
      <c r="H17" s="89">
        <v>10334</v>
      </c>
      <c r="I17" s="89">
        <v>2280</v>
      </c>
      <c r="J17" s="89">
        <v>0</v>
      </c>
      <c r="K17" s="89">
        <v>235.62</v>
      </c>
      <c r="L17" s="111">
        <v>5.0000000000000001E-4</v>
      </c>
      <c r="M17" s="111">
        <v>1.7899999999999999E-2</v>
      </c>
      <c r="N17" s="111">
        <v>3.7000000000000002E-3</v>
      </c>
    </row>
    <row r="18" spans="2:14" customFormat="1" ht="15.75">
      <c r="B18" s="56" t="s">
        <v>260</v>
      </c>
      <c r="C18" s="86"/>
      <c r="D18" s="86"/>
      <c r="E18" s="86"/>
      <c r="F18" s="86"/>
      <c r="G18" s="86"/>
      <c r="H18" s="88">
        <v>2785</v>
      </c>
      <c r="I18" s="88"/>
      <c r="J18" s="88"/>
      <c r="K18" s="88">
        <v>396.52</v>
      </c>
      <c r="L18" s="110"/>
      <c r="M18" s="110"/>
      <c r="N18" s="110">
        <v>6.0999999999999995E-3</v>
      </c>
    </row>
    <row r="19" spans="2:14" customFormat="1" ht="15.75">
      <c r="B19" s="59" t="s">
        <v>499</v>
      </c>
      <c r="C19" s="87">
        <v>1149830</v>
      </c>
      <c r="D19" s="87" t="s">
        <v>142</v>
      </c>
      <c r="E19" s="87">
        <v>1750</v>
      </c>
      <c r="F19" s="87" t="s">
        <v>495</v>
      </c>
      <c r="G19" s="87" t="s">
        <v>165</v>
      </c>
      <c r="H19" s="89">
        <v>1706</v>
      </c>
      <c r="I19" s="89">
        <v>14350</v>
      </c>
      <c r="J19" s="89">
        <v>0</v>
      </c>
      <c r="K19" s="89">
        <v>244.81</v>
      </c>
      <c r="L19" s="111">
        <v>4.5999999999999999E-3</v>
      </c>
      <c r="M19" s="111">
        <v>1.8600000000000002E-2</v>
      </c>
      <c r="N19" s="111">
        <v>3.8E-3</v>
      </c>
    </row>
    <row r="20" spans="2:14" customFormat="1" ht="15.75">
      <c r="B20" s="59" t="s">
        <v>500</v>
      </c>
      <c r="C20" s="87">
        <v>1143825</v>
      </c>
      <c r="D20" s="87" t="s">
        <v>142</v>
      </c>
      <c r="E20" s="87">
        <v>1734</v>
      </c>
      <c r="F20" s="87" t="s">
        <v>495</v>
      </c>
      <c r="G20" s="87" t="s">
        <v>165</v>
      </c>
      <c r="H20" s="89">
        <v>1079</v>
      </c>
      <c r="I20" s="89">
        <v>14060</v>
      </c>
      <c r="J20" s="89">
        <v>0</v>
      </c>
      <c r="K20" s="89">
        <v>151.71</v>
      </c>
      <c r="L20" s="111">
        <v>7.000000000000001E-4</v>
      </c>
      <c r="M20" s="111">
        <v>1.15E-2</v>
      </c>
      <c r="N20" s="111">
        <v>2.3999999999999998E-3</v>
      </c>
    </row>
    <row r="21" spans="2:14" customFormat="1" ht="15.75">
      <c r="B21" s="56" t="s">
        <v>261</v>
      </c>
      <c r="C21" s="86"/>
      <c r="D21" s="86"/>
      <c r="E21" s="86"/>
      <c r="F21" s="86"/>
      <c r="G21" s="86"/>
      <c r="H21" s="88">
        <v>459442.9</v>
      </c>
      <c r="I21" s="88"/>
      <c r="J21" s="88"/>
      <c r="K21" s="88">
        <v>4315.71</v>
      </c>
      <c r="L21" s="110"/>
      <c r="M21" s="110"/>
      <c r="N21" s="110">
        <v>6.6900000000000001E-2</v>
      </c>
    </row>
    <row r="22" spans="2:14" customFormat="1" ht="15.75">
      <c r="B22" s="59" t="s">
        <v>501</v>
      </c>
      <c r="C22" s="87">
        <v>1150606</v>
      </c>
      <c r="D22" s="87" t="s">
        <v>142</v>
      </c>
      <c r="E22" s="87">
        <v>1747</v>
      </c>
      <c r="F22" s="87" t="s">
        <v>502</v>
      </c>
      <c r="G22" s="87" t="s">
        <v>165</v>
      </c>
      <c r="H22" s="89">
        <v>379380</v>
      </c>
      <c r="I22" s="89">
        <v>364.55</v>
      </c>
      <c r="J22" s="89">
        <v>0</v>
      </c>
      <c r="K22" s="89">
        <v>1383.03</v>
      </c>
      <c r="L22" s="111">
        <v>3.8E-3</v>
      </c>
      <c r="M22" s="111">
        <v>0.1051</v>
      </c>
      <c r="N22" s="111">
        <v>2.1400000000000002E-2</v>
      </c>
    </row>
    <row r="23" spans="2:14" customFormat="1" ht="15.75">
      <c r="B23" s="59" t="s">
        <v>503</v>
      </c>
      <c r="C23" s="87">
        <v>1145960</v>
      </c>
      <c r="D23" s="87" t="s">
        <v>142</v>
      </c>
      <c r="E23" s="87">
        <v>1733</v>
      </c>
      <c r="F23" s="87" t="s">
        <v>502</v>
      </c>
      <c r="G23" s="87" t="s">
        <v>165</v>
      </c>
      <c r="H23" s="89">
        <v>42999.9</v>
      </c>
      <c r="I23" s="89">
        <v>3679.97</v>
      </c>
      <c r="J23" s="89">
        <v>0</v>
      </c>
      <c r="K23" s="89">
        <v>1582.38</v>
      </c>
      <c r="L23" s="111">
        <v>1.8E-3</v>
      </c>
      <c r="M23" s="111">
        <v>0.1202</v>
      </c>
      <c r="N23" s="111">
        <v>2.4500000000000001E-2</v>
      </c>
    </row>
    <row r="24" spans="2:14" customFormat="1" ht="15.75">
      <c r="B24" s="59" t="s">
        <v>504</v>
      </c>
      <c r="C24" s="87">
        <v>1144690</v>
      </c>
      <c r="D24" s="87" t="s">
        <v>142</v>
      </c>
      <c r="E24" s="87">
        <v>1734</v>
      </c>
      <c r="F24" s="87" t="s">
        <v>502</v>
      </c>
      <c r="G24" s="87" t="s">
        <v>165</v>
      </c>
      <c r="H24" s="89">
        <v>37063</v>
      </c>
      <c r="I24" s="89">
        <v>3643.26</v>
      </c>
      <c r="J24" s="89">
        <v>0</v>
      </c>
      <c r="K24" s="89">
        <v>1350.3</v>
      </c>
      <c r="L24" s="111">
        <v>3.1899999999999998E-2</v>
      </c>
      <c r="M24" s="111">
        <v>0.1026</v>
      </c>
      <c r="N24" s="111">
        <v>2.0899999999999998E-2</v>
      </c>
    </row>
    <row r="25" spans="2:14" customFormat="1" ht="15.75">
      <c r="B25" s="56" t="s">
        <v>262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75">
      <c r="B26" s="59" t="s">
        <v>268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>
        <v>0</v>
      </c>
      <c r="N26" s="111"/>
    </row>
    <row r="27" spans="2:14" customFormat="1" ht="15.75">
      <c r="B27" s="56" t="s">
        <v>72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75">
      <c r="B28" s="59" t="s">
        <v>268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>
        <v>0</v>
      </c>
      <c r="N28" s="111"/>
    </row>
    <row r="29" spans="2:14" customFormat="1" ht="15.75">
      <c r="B29" s="56" t="s">
        <v>82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75">
      <c r="B30" s="59" t="s">
        <v>268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>
        <v>0</v>
      </c>
      <c r="N30" s="111"/>
    </row>
    <row r="31" spans="2:14" customFormat="1" ht="15.75">
      <c r="B31" s="56" t="s">
        <v>231</v>
      </c>
      <c r="C31" s="86"/>
      <c r="D31" s="86"/>
      <c r="E31" s="86"/>
      <c r="F31" s="86"/>
      <c r="G31" s="86"/>
      <c r="H31" s="88">
        <v>37346</v>
      </c>
      <c r="I31" s="88"/>
      <c r="J31" s="88">
        <v>2.6320000000000001</v>
      </c>
      <c r="K31" s="88">
        <v>6863.45</v>
      </c>
      <c r="L31" s="110"/>
      <c r="M31" s="110"/>
      <c r="N31" s="110">
        <v>0.10640000000000001</v>
      </c>
    </row>
    <row r="32" spans="2:14" customFormat="1" ht="15.75">
      <c r="B32" s="56" t="s">
        <v>263</v>
      </c>
      <c r="C32" s="86"/>
      <c r="D32" s="86"/>
      <c r="E32" s="86"/>
      <c r="F32" s="86"/>
      <c r="G32" s="86"/>
      <c r="H32" s="88">
        <v>37346</v>
      </c>
      <c r="I32" s="88"/>
      <c r="J32" s="88">
        <v>2.6320000000000001</v>
      </c>
      <c r="K32" s="88">
        <v>6863.45</v>
      </c>
      <c r="L32" s="110"/>
      <c r="M32" s="110"/>
      <c r="N32" s="110">
        <v>0.10640000000000001</v>
      </c>
    </row>
    <row r="33" spans="2:14" customFormat="1" ht="15.75">
      <c r="B33" s="59" t="s">
        <v>505</v>
      </c>
      <c r="C33" s="87" t="s">
        <v>506</v>
      </c>
      <c r="D33" s="87" t="s">
        <v>377</v>
      </c>
      <c r="E33" s="87"/>
      <c r="F33" s="87" t="s">
        <v>495</v>
      </c>
      <c r="G33" s="87" t="s">
        <v>164</v>
      </c>
      <c r="H33" s="89">
        <v>325</v>
      </c>
      <c r="I33" s="89">
        <v>8097</v>
      </c>
      <c r="J33" s="89">
        <v>0</v>
      </c>
      <c r="K33" s="89">
        <v>85.79</v>
      </c>
      <c r="L33" s="111">
        <v>0</v>
      </c>
      <c r="M33" s="111">
        <v>6.5000000000000006E-3</v>
      </c>
      <c r="N33" s="111">
        <v>1.2999999999999999E-3</v>
      </c>
    </row>
    <row r="34" spans="2:14" customFormat="1" ht="15.75">
      <c r="B34" s="59" t="s">
        <v>507</v>
      </c>
      <c r="C34" s="87" t="s">
        <v>508</v>
      </c>
      <c r="D34" s="87" t="s">
        <v>367</v>
      </c>
      <c r="E34" s="87"/>
      <c r="F34" s="87" t="s">
        <v>495</v>
      </c>
      <c r="G34" s="87" t="s">
        <v>164</v>
      </c>
      <c r="H34" s="89">
        <v>475</v>
      </c>
      <c r="I34" s="89">
        <v>9450</v>
      </c>
      <c r="J34" s="89">
        <v>0</v>
      </c>
      <c r="K34" s="89">
        <v>146.33000000000001</v>
      </c>
      <c r="L34" s="111">
        <v>0</v>
      </c>
      <c r="M34" s="111">
        <v>1.11E-2</v>
      </c>
      <c r="N34" s="111">
        <v>2.3E-3</v>
      </c>
    </row>
    <row r="35" spans="2:14" customFormat="1" ht="15.75">
      <c r="B35" s="59" t="s">
        <v>509</v>
      </c>
      <c r="C35" s="87" t="s">
        <v>510</v>
      </c>
      <c r="D35" s="87" t="s">
        <v>377</v>
      </c>
      <c r="E35" s="87"/>
      <c r="F35" s="87" t="s">
        <v>495</v>
      </c>
      <c r="G35" s="87" t="s">
        <v>164</v>
      </c>
      <c r="H35" s="89">
        <v>500</v>
      </c>
      <c r="I35" s="89">
        <v>13078</v>
      </c>
      <c r="J35" s="89">
        <v>0</v>
      </c>
      <c r="K35" s="89">
        <v>213.17</v>
      </c>
      <c r="L35" s="111">
        <v>0</v>
      </c>
      <c r="M35" s="111">
        <v>1.6200000000000003E-2</v>
      </c>
      <c r="N35" s="111">
        <v>3.3E-3</v>
      </c>
    </row>
    <row r="36" spans="2:14" customFormat="1" ht="15.75">
      <c r="B36" s="59" t="s">
        <v>511</v>
      </c>
      <c r="C36" s="87" t="s">
        <v>512</v>
      </c>
      <c r="D36" s="87" t="s">
        <v>377</v>
      </c>
      <c r="E36" s="87"/>
      <c r="F36" s="87" t="s">
        <v>495</v>
      </c>
      <c r="G36" s="87" t="s">
        <v>164</v>
      </c>
      <c r="H36" s="89">
        <v>570</v>
      </c>
      <c r="I36" s="89">
        <v>17855</v>
      </c>
      <c r="J36" s="89">
        <v>0</v>
      </c>
      <c r="K36" s="89">
        <v>331.78</v>
      </c>
      <c r="L36" s="111">
        <v>0</v>
      </c>
      <c r="M36" s="111">
        <v>2.52E-2</v>
      </c>
      <c r="N36" s="111">
        <v>5.1000000000000004E-3</v>
      </c>
    </row>
    <row r="37" spans="2:14" customFormat="1" ht="15.75">
      <c r="B37" s="59" t="s">
        <v>513</v>
      </c>
      <c r="C37" s="87" t="s">
        <v>514</v>
      </c>
      <c r="D37" s="87" t="s">
        <v>377</v>
      </c>
      <c r="E37" s="87"/>
      <c r="F37" s="87" t="s">
        <v>495</v>
      </c>
      <c r="G37" s="87" t="s">
        <v>164</v>
      </c>
      <c r="H37" s="89">
        <v>327</v>
      </c>
      <c r="I37" s="89">
        <v>6997</v>
      </c>
      <c r="J37" s="89">
        <v>0</v>
      </c>
      <c r="K37" s="89">
        <v>74.59</v>
      </c>
      <c r="L37" s="111">
        <v>0</v>
      </c>
      <c r="M37" s="111">
        <v>5.6999999999999993E-3</v>
      </c>
      <c r="N37" s="111">
        <v>1.1999999999999999E-3</v>
      </c>
    </row>
    <row r="38" spans="2:14" customFormat="1" ht="15.75">
      <c r="B38" s="59" t="s">
        <v>515</v>
      </c>
      <c r="C38" s="87" t="s">
        <v>516</v>
      </c>
      <c r="D38" s="87" t="s">
        <v>377</v>
      </c>
      <c r="E38" s="87"/>
      <c r="F38" s="87" t="s">
        <v>495</v>
      </c>
      <c r="G38" s="87" t="s">
        <v>164</v>
      </c>
      <c r="H38" s="89">
        <v>488</v>
      </c>
      <c r="I38" s="89">
        <v>12595</v>
      </c>
      <c r="J38" s="89">
        <v>0</v>
      </c>
      <c r="K38" s="89">
        <v>200.37</v>
      </c>
      <c r="L38" s="111">
        <v>0</v>
      </c>
      <c r="M38" s="111">
        <v>1.52E-2</v>
      </c>
      <c r="N38" s="111">
        <v>3.0999999999999999E-3</v>
      </c>
    </row>
    <row r="39" spans="2:14" customFormat="1" ht="15.75">
      <c r="B39" s="59" t="s">
        <v>517</v>
      </c>
      <c r="C39" s="87" t="s">
        <v>518</v>
      </c>
      <c r="D39" s="87" t="s">
        <v>377</v>
      </c>
      <c r="E39" s="87"/>
      <c r="F39" s="87" t="s">
        <v>495</v>
      </c>
      <c r="G39" s="87" t="s">
        <v>164</v>
      </c>
      <c r="H39" s="89">
        <v>2147</v>
      </c>
      <c r="I39" s="89">
        <v>3460</v>
      </c>
      <c r="J39" s="89">
        <v>0</v>
      </c>
      <c r="K39" s="89">
        <v>242.17</v>
      </c>
      <c r="L39" s="111">
        <v>0</v>
      </c>
      <c r="M39" s="111">
        <v>1.84E-2</v>
      </c>
      <c r="N39" s="111">
        <v>3.8E-3</v>
      </c>
    </row>
    <row r="40" spans="2:14" customFormat="1" ht="15.75">
      <c r="B40" s="59" t="s">
        <v>519</v>
      </c>
      <c r="C40" s="87" t="s">
        <v>520</v>
      </c>
      <c r="D40" s="87" t="s">
        <v>377</v>
      </c>
      <c r="E40" s="87"/>
      <c r="F40" s="87" t="s">
        <v>495</v>
      </c>
      <c r="G40" s="87" t="s">
        <v>164</v>
      </c>
      <c r="H40" s="89">
        <v>1730</v>
      </c>
      <c r="I40" s="89">
        <v>9318</v>
      </c>
      <c r="J40" s="89">
        <v>0</v>
      </c>
      <c r="K40" s="89">
        <v>525.52</v>
      </c>
      <c r="L40" s="111">
        <v>0</v>
      </c>
      <c r="M40" s="111">
        <v>3.9900000000000005E-2</v>
      </c>
      <c r="N40" s="111">
        <v>8.1000000000000013E-3</v>
      </c>
    </row>
    <row r="41" spans="2:14" customFormat="1" ht="15.75">
      <c r="B41" s="59" t="s">
        <v>521</v>
      </c>
      <c r="C41" s="87" t="s">
        <v>522</v>
      </c>
      <c r="D41" s="87" t="s">
        <v>377</v>
      </c>
      <c r="E41" s="87"/>
      <c r="F41" s="87" t="s">
        <v>495</v>
      </c>
      <c r="G41" s="87" t="s">
        <v>164</v>
      </c>
      <c r="H41" s="89">
        <v>665</v>
      </c>
      <c r="I41" s="89">
        <v>6978</v>
      </c>
      <c r="J41" s="89">
        <v>0</v>
      </c>
      <c r="K41" s="89">
        <v>151.28</v>
      </c>
      <c r="L41" s="111">
        <v>0</v>
      </c>
      <c r="M41" s="111">
        <v>1.15E-2</v>
      </c>
      <c r="N41" s="111">
        <v>2.3E-3</v>
      </c>
    </row>
    <row r="42" spans="2:14" customFormat="1" ht="15.75">
      <c r="B42" s="59" t="s">
        <v>523</v>
      </c>
      <c r="C42" s="87" t="s">
        <v>524</v>
      </c>
      <c r="D42" s="87" t="s">
        <v>367</v>
      </c>
      <c r="E42" s="87"/>
      <c r="F42" s="87" t="s">
        <v>495</v>
      </c>
      <c r="G42" s="87" t="s">
        <v>164</v>
      </c>
      <c r="H42" s="89">
        <v>475</v>
      </c>
      <c r="I42" s="89">
        <v>8244</v>
      </c>
      <c r="J42" s="89">
        <v>0</v>
      </c>
      <c r="K42" s="89">
        <v>127.66</v>
      </c>
      <c r="L42" s="111">
        <v>0</v>
      </c>
      <c r="M42" s="111">
        <v>9.7000000000000003E-3</v>
      </c>
      <c r="N42" s="111">
        <v>2E-3</v>
      </c>
    </row>
    <row r="43" spans="2:14" customFormat="1" ht="15.75">
      <c r="B43" s="59" t="s">
        <v>525</v>
      </c>
      <c r="C43" s="87" t="s">
        <v>526</v>
      </c>
      <c r="D43" s="87" t="s">
        <v>367</v>
      </c>
      <c r="E43" s="87"/>
      <c r="F43" s="87" t="s">
        <v>495</v>
      </c>
      <c r="G43" s="87" t="s">
        <v>164</v>
      </c>
      <c r="H43" s="89">
        <v>385</v>
      </c>
      <c r="I43" s="89">
        <v>19375</v>
      </c>
      <c r="J43" s="89">
        <v>0</v>
      </c>
      <c r="K43" s="89">
        <v>243.18</v>
      </c>
      <c r="L43" s="111">
        <v>0</v>
      </c>
      <c r="M43" s="111">
        <v>1.8500000000000003E-2</v>
      </c>
      <c r="N43" s="111">
        <v>3.8E-3</v>
      </c>
    </row>
    <row r="44" spans="2:14" customFormat="1" ht="15.75">
      <c r="B44" s="59" t="s">
        <v>527</v>
      </c>
      <c r="C44" s="87" t="s">
        <v>528</v>
      </c>
      <c r="D44" s="87" t="s">
        <v>367</v>
      </c>
      <c r="E44" s="87"/>
      <c r="F44" s="87" t="s">
        <v>495</v>
      </c>
      <c r="G44" s="87" t="s">
        <v>164</v>
      </c>
      <c r="H44" s="89">
        <v>77</v>
      </c>
      <c r="I44" s="89">
        <v>35443</v>
      </c>
      <c r="J44" s="89">
        <v>0.35599999999999998</v>
      </c>
      <c r="K44" s="89">
        <v>89.33</v>
      </c>
      <c r="L44" s="111">
        <v>0</v>
      </c>
      <c r="M44" s="111">
        <v>6.8000000000000005E-3</v>
      </c>
      <c r="N44" s="111">
        <v>1.4000000000000002E-3</v>
      </c>
    </row>
    <row r="45" spans="2:14" customFormat="1" ht="15.75">
      <c r="B45" s="59" t="s">
        <v>529</v>
      </c>
      <c r="C45" s="87" t="s">
        <v>530</v>
      </c>
      <c r="D45" s="87" t="s">
        <v>367</v>
      </c>
      <c r="E45" s="87"/>
      <c r="F45" s="87" t="s">
        <v>495</v>
      </c>
      <c r="G45" s="87" t="s">
        <v>164</v>
      </c>
      <c r="H45" s="89">
        <v>400</v>
      </c>
      <c r="I45" s="89">
        <v>45422</v>
      </c>
      <c r="J45" s="89">
        <v>0</v>
      </c>
      <c r="K45" s="89">
        <v>592.29999999999995</v>
      </c>
      <c r="L45" s="111">
        <v>0</v>
      </c>
      <c r="M45" s="111">
        <v>4.4999999999999998E-2</v>
      </c>
      <c r="N45" s="111">
        <v>9.1999999999999998E-3</v>
      </c>
    </row>
    <row r="46" spans="2:14" customFormat="1" ht="15.75">
      <c r="B46" s="59" t="s">
        <v>531</v>
      </c>
      <c r="C46" s="87" t="s">
        <v>532</v>
      </c>
      <c r="D46" s="87" t="s">
        <v>377</v>
      </c>
      <c r="E46" s="87"/>
      <c r="F46" s="87" t="s">
        <v>495</v>
      </c>
      <c r="G46" s="87" t="s">
        <v>164</v>
      </c>
      <c r="H46" s="89">
        <v>191</v>
      </c>
      <c r="I46" s="89">
        <v>34495</v>
      </c>
      <c r="J46" s="89">
        <v>0.23</v>
      </c>
      <c r="K46" s="89">
        <v>215.02</v>
      </c>
      <c r="L46" s="111">
        <v>0</v>
      </c>
      <c r="M46" s="111">
        <v>1.6299999999999999E-2</v>
      </c>
      <c r="N46" s="111">
        <v>3.3E-3</v>
      </c>
    </row>
    <row r="47" spans="2:14" customFormat="1" ht="15.75">
      <c r="B47" s="59" t="s">
        <v>533</v>
      </c>
      <c r="C47" s="87" t="s">
        <v>534</v>
      </c>
      <c r="D47" s="87" t="s">
        <v>377</v>
      </c>
      <c r="E47" s="87"/>
      <c r="F47" s="87" t="s">
        <v>495</v>
      </c>
      <c r="G47" s="87" t="s">
        <v>164</v>
      </c>
      <c r="H47" s="89">
        <v>376</v>
      </c>
      <c r="I47" s="89">
        <v>42806</v>
      </c>
      <c r="J47" s="89">
        <v>2.0459999999999998</v>
      </c>
      <c r="K47" s="89">
        <v>526.75</v>
      </c>
      <c r="L47" s="111">
        <v>0</v>
      </c>
      <c r="M47" s="111">
        <v>0.04</v>
      </c>
      <c r="N47" s="111">
        <v>8.199999999999999E-3</v>
      </c>
    </row>
    <row r="48" spans="2:14" customFormat="1" ht="15.75">
      <c r="B48" s="59" t="s">
        <v>535</v>
      </c>
      <c r="C48" s="87" t="s">
        <v>536</v>
      </c>
      <c r="D48" s="87" t="s">
        <v>377</v>
      </c>
      <c r="E48" s="87"/>
      <c r="F48" s="87" t="s">
        <v>495</v>
      </c>
      <c r="G48" s="87" t="s">
        <v>164</v>
      </c>
      <c r="H48" s="89">
        <v>981</v>
      </c>
      <c r="I48" s="89">
        <v>6553</v>
      </c>
      <c r="J48" s="89">
        <v>0</v>
      </c>
      <c r="K48" s="89">
        <v>209.57</v>
      </c>
      <c r="L48" s="111">
        <v>0</v>
      </c>
      <c r="M48" s="111">
        <v>1.5900000000000001E-2</v>
      </c>
      <c r="N48" s="111">
        <v>3.2000000000000002E-3</v>
      </c>
    </row>
    <row r="49" spans="2:14" customFormat="1" ht="15.75">
      <c r="B49" s="59" t="s">
        <v>537</v>
      </c>
      <c r="C49" s="87" t="s">
        <v>538</v>
      </c>
      <c r="D49" s="87" t="s">
        <v>377</v>
      </c>
      <c r="E49" s="87"/>
      <c r="F49" s="87" t="s">
        <v>495</v>
      </c>
      <c r="G49" s="87" t="s">
        <v>164</v>
      </c>
      <c r="H49" s="89">
        <v>945</v>
      </c>
      <c r="I49" s="89">
        <v>14766</v>
      </c>
      <c r="J49" s="89">
        <v>0</v>
      </c>
      <c r="K49" s="89">
        <v>454.9</v>
      </c>
      <c r="L49" s="111">
        <v>0</v>
      </c>
      <c r="M49" s="111">
        <v>3.4599999999999999E-2</v>
      </c>
      <c r="N49" s="111">
        <v>7.0999999999999995E-3</v>
      </c>
    </row>
    <row r="50" spans="2:14">
      <c r="B50" s="59" t="s">
        <v>539</v>
      </c>
      <c r="C50" s="87" t="s">
        <v>540</v>
      </c>
      <c r="D50" s="87" t="s">
        <v>377</v>
      </c>
      <c r="E50" s="87"/>
      <c r="F50" s="87" t="s">
        <v>495</v>
      </c>
      <c r="G50" s="87" t="s">
        <v>164</v>
      </c>
      <c r="H50" s="89">
        <v>22675</v>
      </c>
      <c r="I50" s="89">
        <v>2418</v>
      </c>
      <c r="J50" s="89">
        <v>0</v>
      </c>
      <c r="K50" s="89">
        <v>1787.4</v>
      </c>
      <c r="L50" s="111">
        <v>0</v>
      </c>
      <c r="M50" s="111">
        <v>0.1358</v>
      </c>
      <c r="N50" s="111">
        <v>2.7699999999999999E-2</v>
      </c>
    </row>
    <row r="51" spans="2:14">
      <c r="B51" s="59" t="s">
        <v>541</v>
      </c>
      <c r="C51" s="87" t="s">
        <v>542</v>
      </c>
      <c r="D51" s="87" t="s">
        <v>377</v>
      </c>
      <c r="E51" s="87"/>
      <c r="F51" s="87" t="s">
        <v>495</v>
      </c>
      <c r="G51" s="87" t="s">
        <v>164</v>
      </c>
      <c r="H51" s="89">
        <v>1740</v>
      </c>
      <c r="I51" s="89">
        <v>5387</v>
      </c>
      <c r="J51" s="89">
        <v>0</v>
      </c>
      <c r="K51" s="89">
        <v>305.57</v>
      </c>
      <c r="L51" s="111">
        <v>0</v>
      </c>
      <c r="M51" s="111">
        <v>2.3199999999999998E-2</v>
      </c>
      <c r="N51" s="111">
        <v>4.6999999999999993E-3</v>
      </c>
    </row>
    <row r="52" spans="2:14">
      <c r="B52" s="59" t="s">
        <v>543</v>
      </c>
      <c r="C52" s="87" t="s">
        <v>544</v>
      </c>
      <c r="D52" s="87" t="s">
        <v>377</v>
      </c>
      <c r="E52" s="87"/>
      <c r="F52" s="87" t="s">
        <v>495</v>
      </c>
      <c r="G52" s="87" t="s">
        <v>164</v>
      </c>
      <c r="H52" s="89">
        <v>139</v>
      </c>
      <c r="I52" s="89">
        <v>5515</v>
      </c>
      <c r="J52" s="89">
        <v>0</v>
      </c>
      <c r="K52" s="89">
        <v>24.99</v>
      </c>
      <c r="L52" s="111">
        <v>0</v>
      </c>
      <c r="M52" s="111">
        <v>1.9E-3</v>
      </c>
      <c r="N52" s="111">
        <v>4.0000000000000002E-4</v>
      </c>
    </row>
    <row r="53" spans="2:14">
      <c r="B53" s="59" t="s">
        <v>545</v>
      </c>
      <c r="C53" s="87" t="s">
        <v>546</v>
      </c>
      <c r="D53" s="87" t="s">
        <v>377</v>
      </c>
      <c r="E53" s="87"/>
      <c r="F53" s="87" t="s">
        <v>495</v>
      </c>
      <c r="G53" s="87" t="s">
        <v>164</v>
      </c>
      <c r="H53" s="89">
        <v>1154</v>
      </c>
      <c r="I53" s="89">
        <v>3239</v>
      </c>
      <c r="J53" s="89">
        <v>0</v>
      </c>
      <c r="K53" s="89">
        <v>121.85</v>
      </c>
      <c r="L53" s="111">
        <v>0</v>
      </c>
      <c r="M53" s="111">
        <v>9.300000000000001E-3</v>
      </c>
      <c r="N53" s="111">
        <v>1.9E-3</v>
      </c>
    </row>
    <row r="54" spans="2:14">
      <c r="B54" s="59" t="s">
        <v>547</v>
      </c>
      <c r="C54" s="87" t="s">
        <v>548</v>
      </c>
      <c r="D54" s="87" t="s">
        <v>377</v>
      </c>
      <c r="E54" s="87"/>
      <c r="F54" s="87" t="s">
        <v>495</v>
      </c>
      <c r="G54" s="87" t="s">
        <v>164</v>
      </c>
      <c r="H54" s="89">
        <v>581</v>
      </c>
      <c r="I54" s="89">
        <v>10240</v>
      </c>
      <c r="J54" s="89">
        <v>0</v>
      </c>
      <c r="K54" s="89">
        <v>193.95</v>
      </c>
      <c r="L54" s="111">
        <v>0</v>
      </c>
      <c r="M54" s="111">
        <v>1.47E-2</v>
      </c>
      <c r="N54" s="111">
        <v>3.0000000000000001E-3</v>
      </c>
    </row>
    <row r="55" spans="2:14">
      <c r="B55" s="56" t="s">
        <v>264</v>
      </c>
      <c r="C55" s="86"/>
      <c r="D55" s="86"/>
      <c r="E55" s="86"/>
      <c r="F55" s="86"/>
      <c r="G55" s="86"/>
      <c r="H55" s="88"/>
      <c r="I55" s="88"/>
      <c r="J55" s="88"/>
      <c r="K55" s="88"/>
      <c r="L55" s="110"/>
      <c r="M55" s="110"/>
      <c r="N55" s="110"/>
    </row>
    <row r="56" spans="2:14">
      <c r="B56" s="59" t="s">
        <v>268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>
        <v>0</v>
      </c>
      <c r="N56" s="111"/>
    </row>
    <row r="57" spans="2:14">
      <c r="B57" s="56" t="s">
        <v>72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/>
      <c r="N57" s="110"/>
    </row>
    <row r="58" spans="2:14">
      <c r="B58" s="59" t="s">
        <v>268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>
        <v>0</v>
      </c>
      <c r="N58" s="111"/>
    </row>
    <row r="59" spans="2:14">
      <c r="B59" s="56" t="s">
        <v>82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117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114" t="s">
        <v>249</v>
      </c>
      <c r="D61" s="1"/>
      <c r="E61" s="1"/>
      <c r="F61" s="1"/>
      <c r="G61" s="1"/>
    </row>
    <row r="62" spans="2:14">
      <c r="B62" s="114" t="s">
        <v>133</v>
      </c>
      <c r="D62" s="1"/>
      <c r="E62" s="1"/>
      <c r="F62" s="1"/>
      <c r="G62" s="1"/>
    </row>
    <row r="63" spans="2:14">
      <c r="B63" s="114" t="s">
        <v>245</v>
      </c>
      <c r="D63" s="1"/>
      <c r="E63" s="1"/>
      <c r="F63" s="1"/>
      <c r="G63" s="1"/>
    </row>
    <row r="64" spans="2:14">
      <c r="B64" s="114" t="s">
        <v>246</v>
      </c>
      <c r="D64" s="1"/>
      <c r="E64" s="1"/>
      <c r="F64" s="1"/>
      <c r="G64" s="1"/>
    </row>
    <row r="65" spans="2:14">
      <c r="B65" s="114" t="s">
        <v>247</v>
      </c>
      <c r="D65" s="1"/>
      <c r="E65" s="1"/>
      <c r="F65" s="1"/>
      <c r="G65" s="1"/>
    </row>
    <row r="66" spans="2:14">
      <c r="B66" s="134" t="s">
        <v>256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6:N66"/>
  </mergeCells>
  <phoneticPr fontId="4" type="noConversion"/>
  <dataValidations count="1">
    <dataValidation allowBlank="1" showInputMessage="1" showErrorMessage="1" sqref="J5:J7 J10:J11 K5:XFD11 A5:I11 A50:A1048576 O50:XFD1048576 B67:N1048576 B50:N65" xr:uid="{00000000-0002-0000-0600-000000000000}"/>
  </dataValidations>
  <pageMargins left="0.7" right="0.7" top="0.75" bottom="0.75" header="0.3" footer="0.3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9.28515625" style="2" customWidth="1"/>
    <col min="3" max="3" width="17.140625" style="2" customWidth="1"/>
    <col min="4" max="4" width="10.28515625" style="2" customWidth="1"/>
    <col min="5" max="5" width="8.2851562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1.85546875" style="1" bestFit="1" customWidth="1"/>
    <col min="11" max="11" width="12.8554687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1475.79</v>
      </c>
      <c r="K11" s="82"/>
      <c r="L11" s="82">
        <v>2612.08</v>
      </c>
      <c r="M11" s="109"/>
      <c r="N11" s="109"/>
      <c r="O11" s="109">
        <v>4.0500000000000001E-2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549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1475.79</v>
      </c>
      <c r="K21" s="88"/>
      <c r="L21" s="88">
        <v>2612.08</v>
      </c>
      <c r="M21" s="110"/>
      <c r="N21" s="110"/>
      <c r="O21" s="110">
        <v>4.0500000000000001E-2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549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1475.79</v>
      </c>
      <c r="K26" s="88"/>
      <c r="L26" s="88">
        <v>2612.08</v>
      </c>
      <c r="M26" s="110"/>
      <c r="N26" s="110"/>
      <c r="O26" s="110">
        <v>4.0500000000000001E-2</v>
      </c>
    </row>
    <row r="27" spans="2:15" ht="31.5">
      <c r="B27" s="64" t="s">
        <v>550</v>
      </c>
      <c r="C27" s="87" t="s">
        <v>551</v>
      </c>
      <c r="D27" s="87" t="s">
        <v>26</v>
      </c>
      <c r="E27" s="87">
        <v>7634</v>
      </c>
      <c r="F27" s="87" t="s">
        <v>495</v>
      </c>
      <c r="G27" s="87">
        <v>0</v>
      </c>
      <c r="H27" s="87" t="s">
        <v>281</v>
      </c>
      <c r="I27" s="87" t="s">
        <v>164</v>
      </c>
      <c r="J27" s="89">
        <v>163.25</v>
      </c>
      <c r="K27" s="89">
        <v>205483</v>
      </c>
      <c r="L27" s="89">
        <v>1093.57</v>
      </c>
      <c r="M27" s="111">
        <v>0</v>
      </c>
      <c r="N27" s="111">
        <v>0.41869999999999996</v>
      </c>
      <c r="O27" s="111">
        <v>1.7000000000000001E-2</v>
      </c>
    </row>
    <row r="28" spans="2:15">
      <c r="B28" s="64" t="s">
        <v>552</v>
      </c>
      <c r="C28" s="87" t="s">
        <v>553</v>
      </c>
      <c r="D28" s="87" t="s">
        <v>26</v>
      </c>
      <c r="E28" s="87">
        <v>6467</v>
      </c>
      <c r="F28" s="87" t="s">
        <v>495</v>
      </c>
      <c r="G28" s="87">
        <v>0</v>
      </c>
      <c r="H28" s="87" t="s">
        <v>281</v>
      </c>
      <c r="I28" s="87" t="s">
        <v>164</v>
      </c>
      <c r="J28" s="89">
        <v>83.37</v>
      </c>
      <c r="K28" s="89">
        <v>114244.00000000001</v>
      </c>
      <c r="L28" s="89">
        <v>310.5</v>
      </c>
      <c r="M28" s="111">
        <v>0</v>
      </c>
      <c r="N28" s="111">
        <v>0.11890000000000001</v>
      </c>
      <c r="O28" s="111">
        <v>4.7999999999999996E-3</v>
      </c>
    </row>
    <row r="29" spans="2:15">
      <c r="B29" s="64" t="s">
        <v>554</v>
      </c>
      <c r="C29" s="87" t="s">
        <v>555</v>
      </c>
      <c r="D29" s="87" t="s">
        <v>26</v>
      </c>
      <c r="E29" s="87">
        <v>5617</v>
      </c>
      <c r="F29" s="87" t="s">
        <v>495</v>
      </c>
      <c r="G29" s="87">
        <v>0</v>
      </c>
      <c r="H29" s="87" t="s">
        <v>281</v>
      </c>
      <c r="I29" s="87" t="s">
        <v>164</v>
      </c>
      <c r="J29" s="89">
        <v>1096.28</v>
      </c>
      <c r="K29" s="89">
        <v>23750.970000000005</v>
      </c>
      <c r="L29" s="89">
        <v>848.83</v>
      </c>
      <c r="M29" s="111">
        <v>0</v>
      </c>
      <c r="N29" s="111">
        <v>0.32500000000000001</v>
      </c>
      <c r="O29" s="111">
        <v>1.32E-2</v>
      </c>
    </row>
    <row r="30" spans="2:15">
      <c r="B30" s="64" t="s">
        <v>556</v>
      </c>
      <c r="C30" s="87" t="s">
        <v>557</v>
      </c>
      <c r="D30" s="87" t="s">
        <v>26</v>
      </c>
      <c r="E30" s="87">
        <v>6731</v>
      </c>
      <c r="F30" s="87" t="s">
        <v>495</v>
      </c>
      <c r="G30" s="87">
        <v>0</v>
      </c>
      <c r="H30" s="87" t="s">
        <v>281</v>
      </c>
      <c r="I30" s="87" t="s">
        <v>164</v>
      </c>
      <c r="J30" s="89">
        <v>132.88999999999999</v>
      </c>
      <c r="K30" s="89">
        <v>82909.899999999994</v>
      </c>
      <c r="L30" s="89">
        <v>359.18</v>
      </c>
      <c r="M30" s="111">
        <v>0</v>
      </c>
      <c r="N30" s="111">
        <v>0.13750000000000001</v>
      </c>
      <c r="O30" s="111">
        <v>5.6000000000000008E-3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10"/>
      <c r="N31" s="110"/>
      <c r="O31" s="110"/>
    </row>
    <row r="32" spans="2:15">
      <c r="B32" s="119" t="s">
        <v>268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1"/>
      <c r="N32" s="111"/>
      <c r="O32" s="111"/>
    </row>
    <row r="33" spans="2:15">
      <c r="B33" s="114" t="s">
        <v>249</v>
      </c>
      <c r="D33" s="1"/>
      <c r="E33" s="1"/>
    </row>
    <row r="34" spans="2:15">
      <c r="B34" s="114" t="s">
        <v>133</v>
      </c>
      <c r="D34" s="1"/>
      <c r="E34" s="1"/>
    </row>
    <row r="35" spans="2:15">
      <c r="B35" s="114" t="s">
        <v>245</v>
      </c>
      <c r="C35" s="1"/>
      <c r="D35" s="1"/>
      <c r="E35" s="1"/>
    </row>
    <row r="36" spans="2:15">
      <c r="B36" s="114" t="s">
        <v>246</v>
      </c>
      <c r="C36" s="1"/>
      <c r="D36" s="1"/>
      <c r="E36" s="1"/>
    </row>
    <row r="37" spans="2:15"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25:O36 B38:O1048576" xr:uid="{00000000-0002-0000-0700-000000000000}"/>
  </dataValidation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558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559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560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561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8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562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5.42578125" style="2" customWidth="1"/>
    <col min="3" max="3" width="10.5703125" style="2" customWidth="1"/>
    <col min="4" max="4" width="10" style="2" customWidth="1"/>
    <col min="5" max="5" width="7.85546875" style="2" customWidth="1"/>
    <col min="6" max="6" width="12.28515625" style="1" bestFit="1" customWidth="1"/>
    <col min="7" max="7" width="5.5703125" style="1" customWidth="1"/>
    <col min="8" max="8" width="8.42578125" style="1" bestFit="1" customWidth="1"/>
    <col min="9" max="9" width="12.85546875" style="1" customWidth="1"/>
    <col min="10" max="10" width="6" style="1" bestFit="1" customWidth="1"/>
    <col min="11" max="11" width="9.85546875" style="1" bestFit="1" customWidth="1"/>
    <col min="12" max="12" width="9" style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>
        <v>0.04</v>
      </c>
      <c r="N11" s="82">
        <v>196335.81</v>
      </c>
      <c r="O11" s="82"/>
      <c r="P11" s="82">
        <v>0.02</v>
      </c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>
        <v>0.04</v>
      </c>
      <c r="N12" s="88">
        <v>196335.81</v>
      </c>
      <c r="O12" s="88"/>
      <c r="P12" s="88">
        <v>0.02</v>
      </c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>
        <v>0.04</v>
      </c>
      <c r="N13" s="88">
        <v>196335.81</v>
      </c>
      <c r="O13" s="88"/>
      <c r="P13" s="88">
        <v>0.02</v>
      </c>
      <c r="Q13" s="110"/>
      <c r="R13" s="110"/>
      <c r="S13" s="110"/>
    </row>
    <row r="14" spans="2:81" customFormat="1" ht="15.75">
      <c r="B14" s="66" t="s">
        <v>563</v>
      </c>
      <c r="C14" s="87">
        <v>1760016</v>
      </c>
      <c r="D14" s="87"/>
      <c r="E14" s="87">
        <v>2163</v>
      </c>
      <c r="F14" s="87" t="s">
        <v>339</v>
      </c>
      <c r="G14" s="87">
        <v>0</v>
      </c>
      <c r="H14" s="87" t="s">
        <v>281</v>
      </c>
      <c r="I14" s="94">
        <v>36303</v>
      </c>
      <c r="J14" s="87">
        <v>0</v>
      </c>
      <c r="K14" s="87" t="s">
        <v>165</v>
      </c>
      <c r="L14" s="111">
        <v>0.04</v>
      </c>
      <c r="M14" s="111">
        <v>0.04</v>
      </c>
      <c r="N14" s="89">
        <v>196335.81</v>
      </c>
      <c r="O14" s="89">
        <v>0.01</v>
      </c>
      <c r="P14" s="89">
        <v>0.02</v>
      </c>
      <c r="Q14" s="111">
        <v>0</v>
      </c>
      <c r="R14" s="111">
        <v>1</v>
      </c>
      <c r="S14" s="111">
        <v>0</v>
      </c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38.7109375" style="2" customWidth="1"/>
    <col min="3" max="3" width="12" style="2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1.85546875" style="1" bestFit="1" customWidth="1"/>
    <col min="9" max="9" width="10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6500</v>
      </c>
      <c r="I11" s="82"/>
      <c r="J11" s="82">
        <v>67.510000000000005</v>
      </c>
      <c r="K11" s="109"/>
      <c r="L11" s="109"/>
      <c r="M11" s="109">
        <v>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6500</v>
      </c>
      <c r="I12" s="88"/>
      <c r="J12" s="88">
        <v>67.510000000000005</v>
      </c>
      <c r="K12" s="110"/>
      <c r="L12" s="110"/>
      <c r="M12" s="110">
        <v>1E-3</v>
      </c>
    </row>
    <row r="13" spans="2:98" customFormat="1" ht="15.75">
      <c r="B13" s="59" t="s">
        <v>564</v>
      </c>
      <c r="C13" s="87">
        <v>239012</v>
      </c>
      <c r="D13" s="87"/>
      <c r="E13" s="87">
        <v>2225</v>
      </c>
      <c r="F13" s="87" t="s">
        <v>565</v>
      </c>
      <c r="G13" s="87" t="s">
        <v>165</v>
      </c>
      <c r="H13" s="89">
        <v>6420</v>
      </c>
      <c r="I13" s="89">
        <v>1E-4</v>
      </c>
      <c r="J13" s="89">
        <v>0</v>
      </c>
      <c r="K13" s="111">
        <v>2.0000000000000001E-4</v>
      </c>
      <c r="L13" s="111">
        <v>0</v>
      </c>
      <c r="M13" s="111">
        <v>0</v>
      </c>
    </row>
    <row r="14" spans="2:98" customFormat="1" ht="15.75">
      <c r="B14" s="59" t="s">
        <v>566</v>
      </c>
      <c r="C14" s="87">
        <v>10056125</v>
      </c>
      <c r="D14" s="87"/>
      <c r="E14" s="87">
        <v>825</v>
      </c>
      <c r="F14" s="87" t="s">
        <v>157</v>
      </c>
      <c r="G14" s="87" t="s">
        <v>165</v>
      </c>
      <c r="H14" s="89">
        <v>80</v>
      </c>
      <c r="I14" s="89">
        <v>84381.5</v>
      </c>
      <c r="J14" s="89">
        <v>67.510000000000005</v>
      </c>
      <c r="K14" s="111">
        <v>0</v>
      </c>
      <c r="L14" s="111">
        <v>1</v>
      </c>
      <c r="M14" s="111">
        <v>1E-3</v>
      </c>
    </row>
    <row r="15" spans="2:98" customFormat="1" ht="15.75">
      <c r="B15" s="58" t="s">
        <v>231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8" t="s">
        <v>79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5.75">
      <c r="B17" s="59" t="s">
        <v>268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5.75">
      <c r="B18" s="58" t="s">
        <v>78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75">
      <c r="B19" s="117" t="s">
        <v>268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>
      <c r="A20" s="1"/>
      <c r="B20" s="114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4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4" t="s">
        <v>256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1.5703125" style="2" customWidth="1"/>
    <col min="4" max="4" width="9.85546875" style="1" bestFit="1" customWidth="1"/>
    <col min="5" max="5" width="13" style="1" customWidth="1"/>
    <col min="6" max="6" width="14.5703125" style="1" bestFit="1" customWidth="1"/>
    <col min="7" max="7" width="12.28515625" style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500228.44</v>
      </c>
      <c r="G11" s="82"/>
      <c r="H11" s="82">
        <v>2744.15</v>
      </c>
      <c r="I11" s="109"/>
      <c r="J11" s="109"/>
      <c r="K11" s="109">
        <v>4.2500000000000003E-2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500228.44</v>
      </c>
      <c r="G21" s="88"/>
      <c r="H21" s="88">
        <v>2744.15</v>
      </c>
      <c r="I21" s="110"/>
      <c r="J21" s="110"/>
      <c r="K21" s="110">
        <v>4.2500000000000003E-2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500228.44</v>
      </c>
      <c r="G24" s="88"/>
      <c r="H24" s="88">
        <v>2744.15</v>
      </c>
      <c r="I24" s="110"/>
      <c r="J24" s="110"/>
      <c r="K24" s="110">
        <v>4.2500000000000003E-2</v>
      </c>
    </row>
    <row r="25" spans="2:11" customFormat="1" ht="15.75">
      <c r="B25" s="59" t="s">
        <v>567</v>
      </c>
      <c r="C25" s="87">
        <v>77555670</v>
      </c>
      <c r="D25" s="87" t="s">
        <v>165</v>
      </c>
      <c r="E25" s="94">
        <v>44188</v>
      </c>
      <c r="F25" s="89">
        <v>223.82</v>
      </c>
      <c r="G25" s="89">
        <v>143419.75</v>
      </c>
      <c r="H25" s="89">
        <v>321</v>
      </c>
      <c r="I25" s="111">
        <v>0</v>
      </c>
      <c r="J25" s="111">
        <v>0.11699999999999999</v>
      </c>
      <c r="K25" s="111">
        <v>5.0000000000000001E-3</v>
      </c>
    </row>
    <row r="26" spans="2:11" customFormat="1" ht="15.75">
      <c r="B26" s="59" t="s">
        <v>568</v>
      </c>
      <c r="C26" s="87">
        <v>7640972</v>
      </c>
      <c r="D26" s="87" t="s">
        <v>165</v>
      </c>
      <c r="E26" s="94">
        <v>44125</v>
      </c>
      <c r="F26" s="89">
        <v>402.51</v>
      </c>
      <c r="G26" s="89">
        <v>129852.74400000001</v>
      </c>
      <c r="H26" s="89">
        <v>522.66999999999996</v>
      </c>
      <c r="I26" s="111">
        <v>0</v>
      </c>
      <c r="J26" s="111">
        <v>0.1905</v>
      </c>
      <c r="K26" s="111">
        <v>8.1000000000000013E-3</v>
      </c>
    </row>
    <row r="27" spans="2:11" customFormat="1" ht="15.75">
      <c r="B27" s="59" t="s">
        <v>569</v>
      </c>
      <c r="C27" s="87">
        <v>7752058</v>
      </c>
      <c r="D27" s="87" t="s">
        <v>165</v>
      </c>
      <c r="E27" s="94">
        <v>44169</v>
      </c>
      <c r="F27" s="89">
        <v>295.64</v>
      </c>
      <c r="G27" s="89">
        <v>187986.79139999999</v>
      </c>
      <c r="H27" s="89">
        <v>555.76</v>
      </c>
      <c r="I27" s="111">
        <v>0</v>
      </c>
      <c r="J27" s="111">
        <v>0.20250000000000001</v>
      </c>
      <c r="K27" s="111">
        <v>8.6E-3</v>
      </c>
    </row>
    <row r="28" spans="2:11" customFormat="1" ht="15.75">
      <c r="B28" s="59" t="s">
        <v>570</v>
      </c>
      <c r="C28" s="87">
        <v>6200471</v>
      </c>
      <c r="D28" s="87" t="s">
        <v>165</v>
      </c>
      <c r="E28" s="94">
        <v>43117</v>
      </c>
      <c r="F28" s="89">
        <v>306.47000000000003</v>
      </c>
      <c r="G28" s="89">
        <v>191572.55</v>
      </c>
      <c r="H28" s="89">
        <v>587.11</v>
      </c>
      <c r="I28" s="111">
        <v>0</v>
      </c>
      <c r="J28" s="111">
        <v>0.214</v>
      </c>
      <c r="K28" s="111">
        <v>9.1000000000000004E-3</v>
      </c>
    </row>
    <row r="29" spans="2:11" customFormat="1" ht="15.75">
      <c r="B29" s="59" t="s">
        <v>571</v>
      </c>
      <c r="C29" s="87">
        <v>10044857</v>
      </c>
      <c r="D29" s="87" t="s">
        <v>165</v>
      </c>
      <c r="E29" s="94">
        <v>42912</v>
      </c>
      <c r="F29" s="89">
        <v>499000</v>
      </c>
      <c r="G29" s="89">
        <v>151.82300000000001</v>
      </c>
      <c r="H29" s="89">
        <v>757.6</v>
      </c>
      <c r="I29" s="111">
        <v>0</v>
      </c>
      <c r="J29" s="111">
        <v>0.27610000000000001</v>
      </c>
      <c r="K29" s="111">
        <v>1.1699999999999999E-2</v>
      </c>
    </row>
    <row r="30" spans="2:11" customFormat="1" ht="15.75">
      <c r="B30" s="56" t="s">
        <v>228</v>
      </c>
      <c r="C30" s="86"/>
      <c r="D30" s="86"/>
      <c r="E30" s="93"/>
      <c r="F30" s="88"/>
      <c r="G30" s="88"/>
      <c r="H30" s="88"/>
      <c r="I30" s="110"/>
      <c r="J30" s="110"/>
      <c r="K30" s="110"/>
    </row>
    <row r="31" spans="2:11" customFormat="1" ht="15.75">
      <c r="B31" s="59" t="s">
        <v>268</v>
      </c>
      <c r="C31" s="87"/>
      <c r="D31" s="87"/>
      <c r="E31" s="94"/>
      <c r="F31" s="89"/>
      <c r="G31" s="89"/>
      <c r="H31" s="89"/>
      <c r="I31" s="111"/>
      <c r="J31" s="111"/>
      <c r="K31" s="111"/>
    </row>
    <row r="32" spans="2:11" customFormat="1" ht="15.75">
      <c r="B32" s="56" t="s">
        <v>229</v>
      </c>
      <c r="C32" s="86"/>
      <c r="D32" s="86"/>
      <c r="E32" s="93"/>
      <c r="F32" s="88"/>
      <c r="G32" s="88"/>
      <c r="H32" s="88"/>
      <c r="I32" s="110"/>
      <c r="J32" s="110"/>
      <c r="K32" s="110"/>
    </row>
    <row r="33" spans="1:11" customFormat="1" ht="15.75">
      <c r="B33" s="117" t="s">
        <v>268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 xr:uid="{00000000-0002-0000-1000-000000000000}"/>
  </dataValidations>
  <pageMargins left="0.7" right="0.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558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572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5.140625" style="2" customWidth="1"/>
    <col min="3" max="3" width="12.7109375" style="2" customWidth="1"/>
    <col min="4" max="4" width="8.85546875" style="2" customWidth="1"/>
    <col min="5" max="5" width="9.85546875" style="1" bestFit="1" customWidth="1"/>
    <col min="6" max="6" width="14" style="1" customWidth="1"/>
    <col min="7" max="7" width="17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-3308324</v>
      </c>
      <c r="H11" s="82"/>
      <c r="I11" s="82">
        <v>-44.78</v>
      </c>
      <c r="J11" s="109"/>
      <c r="K11" s="109">
        <v>-7.000000000000001E-4</v>
      </c>
      <c r="AW11" s="1"/>
    </row>
    <row r="12" spans="2:49" customFormat="1" ht="19.5" customHeight="1">
      <c r="B12" s="58" t="s">
        <v>573</v>
      </c>
      <c r="C12" s="86"/>
      <c r="D12" s="86"/>
      <c r="E12" s="86"/>
      <c r="F12" s="93"/>
      <c r="G12" s="88">
        <v>-3308324</v>
      </c>
      <c r="H12" s="88"/>
      <c r="I12" s="88">
        <v>-44.78</v>
      </c>
      <c r="J12" s="110"/>
      <c r="K12" s="110">
        <v>-7.000000000000001E-4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572</v>
      </c>
      <c r="C15" s="86"/>
      <c r="D15" s="86"/>
      <c r="E15" s="86"/>
      <c r="F15" s="93"/>
      <c r="G15" s="88">
        <v>-3308324</v>
      </c>
      <c r="H15" s="88"/>
      <c r="I15" s="88">
        <v>-44.78</v>
      </c>
      <c r="J15" s="110"/>
      <c r="K15" s="110">
        <v>-7.000000000000001E-4</v>
      </c>
    </row>
    <row r="16" spans="2:49" customFormat="1" ht="15.75">
      <c r="B16" s="66" t="s">
        <v>574</v>
      </c>
      <c r="C16" s="87">
        <v>99061665</v>
      </c>
      <c r="D16" s="87" t="s">
        <v>575</v>
      </c>
      <c r="E16" s="87" t="s">
        <v>165</v>
      </c>
      <c r="F16" s="94">
        <v>44280</v>
      </c>
      <c r="G16" s="89">
        <v>-100000</v>
      </c>
      <c r="H16" s="89">
        <v>2.3969</v>
      </c>
      <c r="I16" s="89">
        <v>-2.4</v>
      </c>
      <c r="J16" s="111">
        <v>5.3499999999999999E-2</v>
      </c>
      <c r="K16" s="111">
        <v>0</v>
      </c>
    </row>
    <row r="17" spans="2:11" customFormat="1" ht="15.75">
      <c r="B17" s="66" t="s">
        <v>576</v>
      </c>
      <c r="C17" s="87">
        <v>99061582</v>
      </c>
      <c r="D17" s="87" t="s">
        <v>575</v>
      </c>
      <c r="E17" s="87" t="s">
        <v>165</v>
      </c>
      <c r="F17" s="94">
        <v>44280</v>
      </c>
      <c r="G17" s="89">
        <v>-3018324</v>
      </c>
      <c r="H17" s="89">
        <v>1.827</v>
      </c>
      <c r="I17" s="89">
        <v>-55.15</v>
      </c>
      <c r="J17" s="111">
        <v>1.2315</v>
      </c>
      <c r="K17" s="111">
        <v>-8.9999999999999998E-4</v>
      </c>
    </row>
    <row r="18" spans="2:11" customFormat="1" ht="15.75">
      <c r="B18" s="66" t="s">
        <v>577</v>
      </c>
      <c r="C18" s="87">
        <v>99062028</v>
      </c>
      <c r="D18" s="87" t="s">
        <v>575</v>
      </c>
      <c r="E18" s="87" t="s">
        <v>165</v>
      </c>
      <c r="F18" s="94">
        <v>44280</v>
      </c>
      <c r="G18" s="89">
        <v>-60000</v>
      </c>
      <c r="H18" s="89">
        <v>7.7200000000000005E-2</v>
      </c>
      <c r="I18" s="89">
        <v>-0.05</v>
      </c>
      <c r="J18" s="111">
        <v>1E-3</v>
      </c>
      <c r="K18" s="111">
        <v>0</v>
      </c>
    </row>
    <row r="19" spans="2:11" customFormat="1" ht="15.75">
      <c r="B19" s="66" t="s">
        <v>578</v>
      </c>
      <c r="C19" s="87">
        <v>99061657</v>
      </c>
      <c r="D19" s="87" t="s">
        <v>575</v>
      </c>
      <c r="E19" s="87" t="s">
        <v>165</v>
      </c>
      <c r="F19" s="94">
        <v>44280</v>
      </c>
      <c r="G19" s="89">
        <v>-130000</v>
      </c>
      <c r="H19" s="89">
        <v>-9.8520000000000003</v>
      </c>
      <c r="I19" s="89">
        <v>12.81</v>
      </c>
      <c r="J19" s="111">
        <v>-0.28600000000000003</v>
      </c>
      <c r="K19" s="111">
        <v>2.0000000000000001E-4</v>
      </c>
    </row>
    <row r="20" spans="2:11" customFormat="1" ht="15.75">
      <c r="B20" s="58" t="s">
        <v>223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2:11" customFormat="1" ht="15.75">
      <c r="B21" s="66" t="s">
        <v>268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2:11" customFormat="1" ht="15.75">
      <c r="B22" s="58" t="s">
        <v>220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75">
      <c r="B23" s="66" t="s">
        <v>268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5.75">
      <c r="B24" s="58" t="s">
        <v>72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2:11" customFormat="1" ht="15.75">
      <c r="B26" s="58" t="s">
        <v>236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75">
      <c r="B27" s="58" t="s">
        <v>219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2:11" customFormat="1" ht="15.75">
      <c r="B28" s="66" t="s">
        <v>268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5.75">
      <c r="B29" s="58" t="s">
        <v>224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75">
      <c r="B30" s="66" t="s">
        <v>268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5.75">
      <c r="B31" s="58" t="s">
        <v>220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75">
      <c r="B32" s="66" t="s">
        <v>268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 ht="15.75">
      <c r="B33" s="58" t="s">
        <v>72</v>
      </c>
      <c r="C33" s="86"/>
      <c r="D33" s="86"/>
      <c r="E33" s="86"/>
      <c r="F33" s="93"/>
      <c r="G33" s="88"/>
      <c r="H33" s="88"/>
      <c r="I33" s="88"/>
      <c r="J33" s="110"/>
      <c r="K33" s="110"/>
    </row>
    <row r="34" spans="1:11" customFormat="1" ht="15.75">
      <c r="B34" s="121" t="s">
        <v>268</v>
      </c>
      <c r="C34" s="87"/>
      <c r="D34" s="87"/>
      <c r="E34" s="87"/>
      <c r="F34" s="94"/>
      <c r="G34" s="89"/>
      <c r="H34" s="89"/>
      <c r="I34" s="89"/>
      <c r="J34" s="111"/>
      <c r="K34" s="111"/>
    </row>
    <row r="35" spans="1:11" customFormat="1">
      <c r="A35" s="1"/>
      <c r="B35" s="114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34" t="s">
        <v>256</v>
      </c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 xr:uid="{00000000-0002-0000-1300-000000000000}"/>
  </dataValidations>
  <pageMargins left="0.7" right="0.7" top="0.75" bottom="0.75" header="0.3" footer="0.3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D14" sqref="D14"/>
    </sheetView>
  </sheetViews>
  <sheetFormatPr defaultColWidth="9.140625" defaultRowHeight="18"/>
  <cols>
    <col min="1" max="1" width="6.28515625" style="1" customWidth="1"/>
    <col min="2" max="2" width="41" style="2" customWidth="1"/>
    <col min="3" max="3" width="10.42578125" style="2" customWidth="1"/>
    <col min="4" max="4" width="6.28515625" style="2" customWidth="1"/>
    <col min="5" max="5" width="14.28515625" style="2" customWidth="1"/>
    <col min="6" max="6" width="6.28515625" style="1" bestFit="1" customWidth="1"/>
    <col min="7" max="7" width="13.85546875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85546875" style="1" customWidth="1"/>
    <col min="13" max="13" width="10.28515625" style="1" customWidth="1"/>
    <col min="14" max="14" width="14.5703125" style="1" bestFit="1" customWidth="1"/>
    <col min="15" max="15" width="9" style="1" customWidth="1"/>
    <col min="16" max="16" width="10.57031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0.83</v>
      </c>
      <c r="J10" s="115"/>
      <c r="K10" s="115"/>
      <c r="L10" s="109"/>
      <c r="M10" s="109">
        <v>-5.0000000000000001E-4</v>
      </c>
      <c r="N10" s="82">
        <v>752471.83</v>
      </c>
      <c r="O10" s="82"/>
      <c r="P10" s="82">
        <v>787.59</v>
      </c>
      <c r="Q10" s="109"/>
      <c r="R10" s="109">
        <v>1.2199999999999999E-2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0.83</v>
      </c>
      <c r="J11" s="86"/>
      <c r="K11" s="86"/>
      <c r="L11" s="110"/>
      <c r="M11" s="110">
        <v>-5.0000000000000001E-4</v>
      </c>
      <c r="N11" s="88">
        <v>752471.83</v>
      </c>
      <c r="O11" s="88"/>
      <c r="P11" s="88">
        <v>787.59</v>
      </c>
      <c r="Q11" s="110"/>
      <c r="R11" s="110">
        <v>1.2199999999999999E-2</v>
      </c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>
        <v>0.83</v>
      </c>
      <c r="J12" s="86"/>
      <c r="K12" s="86"/>
      <c r="L12" s="110"/>
      <c r="M12" s="110">
        <v>-5.0000000000000001E-4</v>
      </c>
      <c r="N12" s="88">
        <v>752471.83</v>
      </c>
      <c r="O12" s="88"/>
      <c r="P12" s="88">
        <v>787.59</v>
      </c>
      <c r="Q12" s="110"/>
      <c r="R12" s="110">
        <v>1.2199999999999999E-2</v>
      </c>
    </row>
    <row r="13" spans="2:62" customFormat="1" ht="15.75">
      <c r="B13" s="66" t="s">
        <v>579</v>
      </c>
      <c r="C13" s="87" t="s">
        <v>580</v>
      </c>
      <c r="D13" s="87">
        <v>501</v>
      </c>
      <c r="E13" s="87">
        <v>520031659</v>
      </c>
      <c r="F13" s="87" t="s">
        <v>581</v>
      </c>
      <c r="G13" s="94">
        <v>44378</v>
      </c>
      <c r="H13" s="87" t="s">
        <v>162</v>
      </c>
      <c r="I13" s="87">
        <v>0.8</v>
      </c>
      <c r="J13" s="87" t="s">
        <v>26</v>
      </c>
      <c r="K13" s="87" t="s">
        <v>165</v>
      </c>
      <c r="L13" s="111">
        <v>1.069E-2</v>
      </c>
      <c r="M13" s="111">
        <v>-1.11E-2</v>
      </c>
      <c r="N13" s="89">
        <v>274914.18</v>
      </c>
      <c r="O13" s="89">
        <v>102.79617810000001</v>
      </c>
      <c r="P13" s="89">
        <v>282.60000000000002</v>
      </c>
      <c r="Q13" s="111">
        <v>0.35880000000000001</v>
      </c>
      <c r="R13" s="111">
        <v>4.4000000000000003E-3</v>
      </c>
    </row>
    <row r="14" spans="2:62" customFormat="1" ht="15.75">
      <c r="B14" s="66" t="s">
        <v>582</v>
      </c>
      <c r="C14" s="87" t="s">
        <v>580</v>
      </c>
      <c r="D14" s="87">
        <v>511</v>
      </c>
      <c r="E14" s="87">
        <v>520031659</v>
      </c>
      <c r="F14" s="87" t="s">
        <v>581</v>
      </c>
      <c r="G14" s="94">
        <v>44378</v>
      </c>
      <c r="H14" s="87" t="s">
        <v>162</v>
      </c>
      <c r="I14" s="87">
        <v>0.84</v>
      </c>
      <c r="J14" s="87" t="s">
        <v>26</v>
      </c>
      <c r="K14" s="87" t="s">
        <v>165</v>
      </c>
      <c r="L14" s="111">
        <v>2.3940000000000003E-2</v>
      </c>
      <c r="M14" s="111">
        <v>5.5000000000000005E-3</v>
      </c>
      <c r="N14" s="89">
        <v>477557.65</v>
      </c>
      <c r="O14" s="89">
        <v>105.74347830000001</v>
      </c>
      <c r="P14" s="89">
        <v>504.99</v>
      </c>
      <c r="Q14" s="111">
        <v>0.64119999999999999</v>
      </c>
      <c r="R14" s="111">
        <v>7.8000000000000005E-3</v>
      </c>
    </row>
    <row r="15" spans="2:62" customFormat="1" ht="31.5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75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31.5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75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75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75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75">
      <c r="B38" s="121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4" t="s">
        <v>256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.7" right="0.7" top="0.75" bottom="0.75" header="0.3" footer="0.3"/>
  <pageSetup paperSize="9" scale="6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583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4" t="s">
        <v>204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268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2021-07-26T10:26:31Z</cp:lastPrinted>
  <dcterms:created xsi:type="dcterms:W3CDTF">2005-07-19T07:39:38Z</dcterms:created>
  <dcterms:modified xsi:type="dcterms:W3CDTF">2021-07-26T10:26:49Z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