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נכסים רבעוניות\2020\רבעון שלישי 2020\משרד האוצר\"/>
    </mc:Choice>
  </mc:AlternateContent>
  <xr:revisionPtr revIDLastSave="0" documentId="13_ncr:1_{3432FF3A-B67A-456C-A9F5-A4BC1376C700}" xr6:coauthVersionLast="45" xr6:coauthVersionMax="45" xr10:uidLastSave="{00000000-0000-0000-0000-000000000000}"/>
  <bookViews>
    <workbookView xWindow="24" yWindow="24" windowWidth="23016" windowHeight="12336" tabRatio="880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קונצרני'!$B$1:$U$55</definedName>
    <definedName name="_xlnm.Print_Area" localSheetId="9">אופציות!$B$1:$L$36</definedName>
    <definedName name="_xlnm.Print_Area" localSheetId="21">הלוואות!$B$1:$R$43</definedName>
    <definedName name="_xlnm.Print_Area" localSheetId="24">'השקעה בחברות מוחזקות'!$B$1:$K$14</definedName>
    <definedName name="_xlnm.Print_Area" localSheetId="25">'השקעות אחרות '!$B$1:$K$14</definedName>
    <definedName name="_xlnm.Print_Area" localSheetId="23">'זכויות מקרקעין'!$B$1:$J$20</definedName>
    <definedName name="_xlnm.Print_Area" localSheetId="10">'חוזים עתידיים'!$B$1:$K$21</definedName>
    <definedName name="_xlnm.Print_Area" localSheetId="26">'יתרת התחייבות להשקעה'!$B$1:$D$14</definedName>
    <definedName name="_xlnm.Print_Area" localSheetId="8">'כתבי אופציה'!$B$1:$L$20</definedName>
    <definedName name="_xlnm.Print_Area" localSheetId="12">'לא סחיר- תעודות התחייבות ממשלתי'!$B$1:$P$26</definedName>
    <definedName name="_xlnm.Print_Area" localSheetId="14">'לא סחיר - אג"ח קונצרני'!$B$1:$S$32</definedName>
    <definedName name="_xlnm.Print_Area" localSheetId="18">'לא סחיר - אופציות'!$B$1:$L$38</definedName>
    <definedName name="_xlnm.Print_Area" localSheetId="19">'לא סחיר - חוזים עתידיים'!$B$1:$K$38</definedName>
    <definedName name="_xlnm.Print_Area" localSheetId="17">'לא סחיר - כתבי אופציה'!$B$1:$L$20</definedName>
    <definedName name="_xlnm.Print_Area" localSheetId="20">'לא סחיר - מוצרים מובנים'!$B$1:$Q$37</definedName>
    <definedName name="_xlnm.Print_Area" localSheetId="15">'לא סחיר - מניות'!$B$1:$M$25</definedName>
    <definedName name="_xlnm.Print_Area" localSheetId="16">'לא סחיר - קרנות השקעה'!$B$1:$K$35</definedName>
    <definedName name="_xlnm.Print_Area" localSheetId="13">'לא סחיר - תעודות חוב מסחריות'!$B$1:$S$30</definedName>
    <definedName name="_xlnm.Print_Area" localSheetId="11">'מוצרים מובנים'!$B$1:$Q$36</definedName>
    <definedName name="_xlnm.Print_Area" localSheetId="1">מזומנים!$B$1:$L$37</definedName>
    <definedName name="_xlnm.Print_Area" localSheetId="5">מניות!$B$1:$O$94</definedName>
    <definedName name="_xlnm.Print_Area" localSheetId="0">'סכום נכסי הקרן'!$B$1:$D$50</definedName>
    <definedName name="_xlnm.Print_Area" localSheetId="28">'עלות מתואמת אג"ח קונצרני ל.סחיר'!$B$1:$P$28</definedName>
    <definedName name="_xlnm.Print_Area" localSheetId="27">'עלות מתואמת אג"ח קונצרני סחיר'!$B$1:$P$28</definedName>
    <definedName name="_xlnm.Print_Area" localSheetId="29">'עלות מתואמת מסגרות אשראי ללווים'!$B$1:$P$28</definedName>
    <definedName name="_xlnm.Print_Area" localSheetId="22">'פקדונות מעל 3 חודשים'!$B$1:$O$28</definedName>
    <definedName name="_xlnm.Print_Area" localSheetId="7">'קרנות נאמנות'!$B$1:$O$36</definedName>
    <definedName name="_xlnm.Print_Area" localSheetId="6">'קרנות סל'!$B$1:$N$59</definedName>
    <definedName name="_xlnm.Print_Area" localSheetId="2">'תעודות התחייבות ממשלתיות'!$B$1:$R$40</definedName>
    <definedName name="_xlnm.Print_Area" localSheetId="3">'תעודות חוב מסחריות '!$B$1:$U$28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64" l="1"/>
  <c r="K28" i="64"/>
  <c r="K27" i="64"/>
  <c r="K14" i="58" l="1"/>
  <c r="K15" i="58"/>
  <c r="K16" i="58"/>
  <c r="K17" i="58"/>
  <c r="K18" i="58"/>
  <c r="K13" i="58"/>
  <c r="C11" i="88" l="1"/>
  <c r="D11" i="88"/>
  <c r="C13" i="88"/>
  <c r="D13" i="88"/>
  <c r="C14" i="88"/>
  <c r="D14" i="88"/>
  <c r="C15" i="88"/>
  <c r="D15" i="88"/>
  <c r="C16" i="88"/>
  <c r="D16" i="88"/>
  <c r="C17" i="88"/>
  <c r="D17" i="88"/>
  <c r="C18" i="88"/>
  <c r="D18" i="88"/>
  <c r="C19" i="88"/>
  <c r="D19" i="88"/>
  <c r="C20" i="88"/>
  <c r="D20" i="88"/>
  <c r="C21" i="88"/>
  <c r="D21" i="88"/>
  <c r="C22" i="88"/>
  <c r="D22" i="88"/>
  <c r="C24" i="88"/>
  <c r="D24" i="88"/>
  <c r="C25" i="88"/>
  <c r="D25" i="88"/>
  <c r="C26" i="88"/>
  <c r="D26" i="88"/>
  <c r="C27" i="88"/>
  <c r="D27" i="88"/>
  <c r="C28" i="88"/>
  <c r="D28" i="88"/>
  <c r="C29" i="88"/>
  <c r="D29" i="88"/>
  <c r="C30" i="88"/>
  <c r="D30" i="88"/>
  <c r="C31" i="88"/>
  <c r="D31" i="88"/>
  <c r="C32" i="88"/>
  <c r="D32" i="88"/>
  <c r="C33" i="88"/>
  <c r="D33" i="88"/>
  <c r="C34" i="88"/>
  <c r="D34" i="88"/>
  <c r="C35" i="88"/>
  <c r="D35" i="88"/>
  <c r="C36" i="88"/>
  <c r="D36" i="88"/>
  <c r="C37" i="88"/>
  <c r="D37" i="88"/>
  <c r="C39" i="88"/>
  <c r="D39" i="88"/>
  <c r="C40" i="88"/>
  <c r="D40" i="88"/>
  <c r="C41" i="88"/>
  <c r="D41" i="88"/>
  <c r="C42" i="88"/>
  <c r="C43" i="88"/>
  <c r="L14" i="58" l="1"/>
  <c r="L18" i="58"/>
  <c r="L15" i="58"/>
  <c r="L13" i="58"/>
  <c r="L16" i="58"/>
  <c r="L17" i="58"/>
  <c r="D42" i="88"/>
</calcChain>
</file>

<file path=xl/sharedStrings.xml><?xml version="1.0" encoding="utf-8"?>
<sst xmlns="http://schemas.openxmlformats.org/spreadsheetml/2006/main" count="2561" uniqueCount="560">
  <si>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</si>
  <si>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</si>
  <si>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</si>
  <si>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</si>
  <si>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</si>
  <si>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</si>
  <si>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</si>
  <si>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</si>
  <si>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</si>
  <si>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</si>
  <si>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</si>
  <si>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</si>
  <si>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</si>
  <si>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</si>
  <si>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</si>
  <si>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</si>
  <si>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</si>
  <si>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</si>
  <si>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</si>
  <si>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</si>
  <si>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</si>
  <si>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</si>
  <si>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</si>
  <si>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</si>
  <si>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</si>
  <si>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</si>
  <si>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</si>
  <si>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</si>
  <si>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</si>
  <si>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</si>
  <si>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</si>
  <si>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</si>
  <si>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</si>
  <si>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</si>
  <si>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</si>
  <si>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</si>
  <si>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</si>
  <si>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</si>
  <si>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</si>
  <si>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</si>
  <si>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</si>
  <si>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</si>
  <si>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</si>
  <si>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</si>
  <si>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</si>
  <si>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</si>
  <si>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</si>
  <si>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</si>
  <si>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</si>
  <si>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</si>
  <si>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</si>
  <si>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</si>
  <si>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</si>
  <si>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</si>
  <si>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</si>
  <si>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</si>
  <si>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</si>
  <si>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</si>
  <si>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</si>
  <si>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</si>
  <si>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</si>
  <si>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</si>
  <si>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</si>
  <si>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</si>
  <si>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</si>
  <si>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</si>
  <si>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</si>
  <si>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</si>
  <si>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</si>
  <si>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</si>
  <si>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</si>
  <si>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</si>
  <si>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</si>
  <si>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</si>
  <si>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</si>
  <si>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</si>
  <si>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</si>
  <si>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</si>
  <si>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</si>
  <si>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</si>
  <si>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</si>
  <si>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</si>
  <si>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</si>
  <si>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</si>
  <si>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</si>
  <si>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</si>
  <si>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</si>
  <si>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</si>
  <si>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</si>
  <si>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</si>
  <si>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</si>
  <si>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</si>
  <si>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</si>
  <si>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</si>
  <si>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</si>
  <si>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</si>
  <si>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</si>
  <si>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</si>
  <si>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</si>
  <si>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</si>
  <si>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</si>
  <si>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</si>
  <si>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</si>
  <si>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</si>
  <si>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</si>
  <si>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</si>
  <si>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</si>
  <si>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</si>
  <si>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</si>
  <si>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</si>
  <si>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</si>
  <si>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</si>
  <si>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</si>
  <si>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</si>
  <si>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</si>
  <si>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</si>
  <si>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</si>
  <si>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</si>
  <si>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</si>
  <si>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</si>
  <si>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</si>
  <si>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</si>
  <si>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</si>
  <si>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</si>
  <si>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</si>
  <si>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</si>
  <si>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</si>
  <si>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</si>
  <si>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</si>
  <si>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</si>
  <si>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</si>
  <si>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</si>
  <si>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</si>
  <si>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</si>
  <si>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</si>
  <si>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</si>
  <si>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</si>
  <si>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</si>
  <si>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</si>
  <si>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</si>
  <si>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</si>
  <si>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</si>
  <si>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</si>
  <si>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</si>
  <si>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</si>
  <si>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</si>
  <si>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</si>
  <si>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</si>
  <si>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</si>
  <si>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</si>
  <si>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</si>
  <si>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</si>
  <si>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</si>
  <si>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</si>
  <si>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</si>
  <si>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</si>
  <si>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</si>
  <si>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</si>
  <si>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</si>
  <si>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</si>
  <si>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</si>
  <si>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</si>
  <si>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</si>
  <si>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</si>
  <si>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</si>
  <si>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</si>
  <si>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</si>
  <si>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</si>
  <si>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</si>
  <si>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</si>
  <si>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</si>
  <si>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</si>
  <si>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</si>
  <si>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</si>
  <si>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</si>
  <si>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</si>
  <si>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</si>
  <si>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</si>
  <si>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</si>
  <si>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</si>
  <si>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</si>
  <si>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</si>
  <si>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</si>
  <si>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</si>
  <si>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</si>
  <si>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</si>
  <si>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</si>
  <si>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</si>
  <si>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</si>
  <si>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</si>
  <si>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</si>
  <si>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</si>
  <si>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</si>
  <si>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</si>
  <si>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</si>
  <si>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</si>
  <si>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</si>
  <si>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</si>
  <si>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</si>
  <si>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</si>
  <si>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</si>
  <si>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</si>
  <si>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</si>
  <si>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</si>
  <si>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</si>
  <si>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</si>
  <si>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</si>
  <si>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</si>
  <si>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</si>
  <si>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</si>
  <si>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</si>
  <si>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</si>
  <si>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</si>
  <si>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</si>
  <si>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</si>
  <si>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</si>
  <si>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</si>
  <si>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</si>
  <si>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</si>
  <si>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</si>
  <si>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</si>
  <si>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</si>
  <si>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</si>
  <si>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</si>
  <si>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</si>
  <si>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</si>
  <si>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</si>
  <si>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</si>
  <si>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</si>
  <si>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</si>
  <si>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</si>
  <si>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</si>
  <si>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</si>
  <si>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</si>
  <si>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</si>
  <si>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</si>
  <si>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</si>
  <si>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</si>
  <si>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</si>
  <si>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</si>
  <si>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</si>
  <si>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</si>
  <si>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</si>
  <si>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</si>
  <si>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</si>
  <si>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</si>
  <si>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</si>
  <si>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</si>
  <si>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</si>
  <si>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</si>
  <si>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</si>
  <si>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</si>
  <si>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</si>
  <si>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</si>
  <si>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</si>
  <si>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</si>
  <si>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</si>
  <si>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</si>
  <si>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</si>
  <si>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</si>
  <si>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</si>
  <si>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</si>
  <si>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</si>
  <si>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</si>
  <si>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</si>
  <si>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</si>
  <si>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</si>
  <si>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</si>
  <si>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</si>
  <si>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</si>
  <si>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 xml:space="preserve">עו"ש דולר                                         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</si>
  <si>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</si>
  <si>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</si>
  <si>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</si>
  <si>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</si>
  <si>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</si>
  <si>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30/09/2020</t>
  </si>
  <si>
    <t>עוצ"מ חברה לניהול קופות גמל והשתלמות בע"מ</t>
  </si>
  <si>
    <t>קרן השתלמות עוצ"מ</t>
  </si>
  <si>
    <t>520031659-00000000000394-0000000</t>
  </si>
  <si>
    <t xml:space="preserve">גליל 923                                          </t>
  </si>
  <si>
    <t>אין דירוג</t>
  </si>
  <si>
    <t xml:space="preserve">ממשל צמודה 1020                                   </t>
  </si>
  <si>
    <t xml:space="preserve">ממשל צמודה 1025                                   </t>
  </si>
  <si>
    <t xml:space="preserve">ממשל צמודה 527                                    </t>
  </si>
  <si>
    <t xml:space="preserve">ממשלתי צמוד 536                                   </t>
  </si>
  <si>
    <t xml:space="preserve">ממשל שקלית 0142                                   </t>
  </si>
  <si>
    <t xml:space="preserve">ממשל שקלית 1123                                   </t>
  </si>
  <si>
    <t xml:space="preserve">ממשל שקלית 121                                    </t>
  </si>
  <si>
    <t xml:space="preserve">ממשל שקלית 324                                    </t>
  </si>
  <si>
    <t xml:space="preserve">ממשל שקלית 330                                    </t>
  </si>
  <si>
    <t xml:space="preserve">ממשל שקלית 347                                    </t>
  </si>
  <si>
    <t xml:space="preserve">ממשל שקלית 421                                    </t>
  </si>
  <si>
    <t xml:space="preserve">ממשל שקלית323 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</si>
  <si>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</si>
  <si>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</si>
  <si>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</si>
  <si>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</si>
  <si>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</si>
  <si>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</si>
  <si>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</si>
  <si>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ilAA</t>
  </si>
  <si>
    <t xml:space="preserve">גב ים ט'                                          </t>
  </si>
  <si>
    <t xml:space="preserve">שופרסל ו'                                         </t>
  </si>
  <si>
    <t xml:space="preserve">אדמה אג"ח ב' ב                                    </t>
  </si>
  <si>
    <t>כימיה, גומי ופלסטיק</t>
  </si>
  <si>
    <t>ilAA-</t>
  </si>
  <si>
    <t xml:space="preserve">הראל אג"ח סדרה ט' 2.4%                            </t>
  </si>
  <si>
    <t>ביטוח</t>
  </si>
  <si>
    <t xml:space="preserve">הראל אג"ח סדרה י' 2.4%                            </t>
  </si>
  <si>
    <t xml:space="preserve">מזרחי טפחות ש"ה                                   </t>
  </si>
  <si>
    <t xml:space="preserve">מליסרון אגח י"ג                                   </t>
  </si>
  <si>
    <t xml:space="preserve">פז חברת נפט 2020/2030                             </t>
  </si>
  <si>
    <t>אנרגיה</t>
  </si>
  <si>
    <t xml:space="preserve">דיסקונט ש"ה א'                                    </t>
  </si>
  <si>
    <t>ilA</t>
  </si>
  <si>
    <t xml:space="preserve">מגה אור ד'                                        </t>
  </si>
  <si>
    <t xml:space="preserve">אמות ה'                                           </t>
  </si>
  <si>
    <t xml:space="preserve">וילאר אג"ח                                        </t>
  </si>
  <si>
    <t xml:space="preserve">מגדל ביטוח הון ד'                                 </t>
  </si>
  <si>
    <t>Aa2.il</t>
  </si>
  <si>
    <t xml:space="preserve">מליסרון ט"ו                                       </t>
  </si>
  <si>
    <t xml:space="preserve">פניקס הון ד'                                      </t>
  </si>
  <si>
    <t xml:space="preserve">מנורה מבטחים ד                                    </t>
  </si>
  <si>
    <t>Aa3.il</t>
  </si>
  <si>
    <t xml:space="preserve">אלקטרה סדרה ד'                                    </t>
  </si>
  <si>
    <t>השקעה ואחזקות</t>
  </si>
  <si>
    <t>ilA+</t>
  </si>
  <si>
    <t xml:space="preserve">אשדר ה'                                           </t>
  </si>
  <si>
    <t>בנייה</t>
  </si>
  <si>
    <t xml:space="preserve">אפי נכסים י'                                      </t>
  </si>
  <si>
    <t>A2.il</t>
  </si>
  <si>
    <t xml:space="preserve">ויתניה ד'                                         </t>
  </si>
  <si>
    <t xml:space="preserve">נכסים ובנין ט'                                    </t>
  </si>
  <si>
    <t xml:space="preserve">אבגול ד''                                         </t>
  </si>
  <si>
    <t>עץ, נייר ודפוס</t>
  </si>
  <si>
    <t xml:space="preserve">דלתא גליל תעשיות בע"מ סדרה ו'                     </t>
  </si>
  <si>
    <t>A1.il</t>
  </si>
  <si>
    <t xml:space="preserve">שיכון ובינוי מ"ר                                  </t>
  </si>
  <si>
    <t xml:space="preserve">דיסקונט א מ"ר                                     </t>
  </si>
  <si>
    <t xml:space="preserve">לאומי מ"ר                                         </t>
  </si>
  <si>
    <t xml:space="preserve">פועלים מ"ר                                        </t>
  </si>
  <si>
    <t xml:space="preserve">אלביט מערכות מ''ר                                 </t>
  </si>
  <si>
    <t xml:space="preserve">שופרסל מ"ר                                        </t>
  </si>
  <si>
    <t xml:space="preserve">טבע מ"ר                                           </t>
  </si>
  <si>
    <t>פארמה</t>
  </si>
  <si>
    <t xml:space="preserve">מטריקס אלקטרוניקה מ"ר                             </t>
  </si>
  <si>
    <t>שירותי מידע</t>
  </si>
  <si>
    <t xml:space="preserve">נייס מ"ר                                          </t>
  </si>
  <si>
    <t xml:space="preserve">פרשמרקט מ"ר                                       </t>
  </si>
  <si>
    <t xml:space="preserve">רמי לוי                                           </t>
  </si>
  <si>
    <t xml:space="preserve">ריט 1                                             </t>
  </si>
  <si>
    <t xml:space="preserve">אלטשולר שחם גמל                                   </t>
  </si>
  <si>
    <t>שרותים פיננסיים</t>
  </si>
  <si>
    <t xml:space="preserve">ישראכרט                                           </t>
  </si>
  <si>
    <t xml:space="preserve">ג'נרשיין קפיטל                                    </t>
  </si>
  <si>
    <t xml:space="preserve">נאוויטס פטרוליום מ"ר                              </t>
  </si>
  <si>
    <t xml:space="preserve">Teva Pharmaceutical Industries Limi               </t>
  </si>
  <si>
    <t>US8816242098</t>
  </si>
  <si>
    <t>NYSE</t>
  </si>
  <si>
    <t>YAHOO FINANCE</t>
  </si>
  <si>
    <t xml:space="preserve">Check Point Software Technologies L               </t>
  </si>
  <si>
    <t>IL0010824113</t>
  </si>
  <si>
    <t>NASDAQ</t>
  </si>
  <si>
    <t>Software &amp; Services</t>
  </si>
  <si>
    <t xml:space="preserve">NICE LTD                                          </t>
  </si>
  <si>
    <t>US6536561086</t>
  </si>
  <si>
    <t>Technology Hardware &amp; Equipment</t>
  </si>
  <si>
    <t xml:space="preserve">Cellcom Israel Ltd. (CEL)                         </t>
  </si>
  <si>
    <t>IL0011015349</t>
  </si>
  <si>
    <t xml:space="preserve">TSLA US-TESLA INC                                 </t>
  </si>
  <si>
    <t>US88160R1014</t>
  </si>
  <si>
    <t>Automobiles &amp; Components</t>
  </si>
  <si>
    <t xml:space="preserve">Goldman Sschs Group (GS)                          </t>
  </si>
  <si>
    <t>US38141G1040</t>
  </si>
  <si>
    <t>Banks</t>
  </si>
  <si>
    <t xml:space="preserve">LUV-SOUTHWEST AIRLINES                            </t>
  </si>
  <si>
    <t>US8447411088</t>
  </si>
  <si>
    <t>Capital Goods</t>
  </si>
  <si>
    <t xml:space="preserve">The Boeing Company (BA)                           </t>
  </si>
  <si>
    <t>US0970231058</t>
  </si>
  <si>
    <t xml:space="preserve">HTZ-HERTZ GLOBAL HOLDINGS                         </t>
  </si>
  <si>
    <t>US42806J1060</t>
  </si>
  <si>
    <t xml:space="preserve">MCD-מקדונלס                                       </t>
  </si>
  <si>
    <t>US5801351017</t>
  </si>
  <si>
    <t>Consumer Durables &amp; Apparel</t>
  </si>
  <si>
    <t xml:space="preserve">NIKE, Inc. (NKE)                                  </t>
  </si>
  <si>
    <t>US6541061031</t>
  </si>
  <si>
    <t xml:space="preserve">STARBUCKS CORP-SBUX                               </t>
  </si>
  <si>
    <t>US8552441094</t>
  </si>
  <si>
    <t xml:space="preserve">Bank of America Corporation (BAC)                 </t>
  </si>
  <si>
    <t>US0605051046</t>
  </si>
  <si>
    <t>Diversified Financials</t>
  </si>
  <si>
    <t xml:space="preserve">Citigroup Inc. (C)                                </t>
  </si>
  <si>
    <t>US1729674242</t>
  </si>
  <si>
    <t xml:space="preserve">JPMorgan Chase &amp; Co. (JPM)                        </t>
  </si>
  <si>
    <t>US46625H1005</t>
  </si>
  <si>
    <t xml:space="preserve">Visa-V                                            </t>
  </si>
  <si>
    <t>US92826C8394</t>
  </si>
  <si>
    <t xml:space="preserve">SEDG-SolarEdge Technologies                       </t>
  </si>
  <si>
    <t>US83417M1045</t>
  </si>
  <si>
    <t>Energy</t>
  </si>
  <si>
    <t xml:space="preserve">VLO-VALERO                                        </t>
  </si>
  <si>
    <t>US91913Y1001</t>
  </si>
  <si>
    <t xml:space="preserve">Coca-Cola Bottling Co. Consolidated               </t>
  </si>
  <si>
    <t>US1912161007</t>
  </si>
  <si>
    <t>Food, Beverage &amp; Tobacco</t>
  </si>
  <si>
    <t xml:space="preserve">AAL-AMERICAN AIRLIN                               </t>
  </si>
  <si>
    <t>US02376R1023</t>
  </si>
  <si>
    <t>Other</t>
  </si>
  <si>
    <t xml:space="preserve">BIIB-BIOGEN                                       </t>
  </si>
  <si>
    <t>US09062X1037</t>
  </si>
  <si>
    <t xml:space="preserve">DAL-DELTA AIR LINES                               </t>
  </si>
  <si>
    <t>US2473617023</t>
  </si>
  <si>
    <t xml:space="preserve">SQUARE INC-SQ                                     </t>
  </si>
  <si>
    <t>US8522341036</t>
  </si>
  <si>
    <t xml:space="preserve">UAL-UNITED CONTINEN                               </t>
  </si>
  <si>
    <t>US9100471096</t>
  </si>
  <si>
    <t xml:space="preserve">GILEAD SCIENCES-GILD                              </t>
  </si>
  <si>
    <t>US3755581036</t>
  </si>
  <si>
    <t xml:space="preserve">JNJ-JOHNSON&amp;JOHNSON                               </t>
  </si>
  <si>
    <t>US4781601046</t>
  </si>
  <si>
    <t xml:space="preserve">PFIZER INC-PFE                                    </t>
  </si>
  <si>
    <t>US7170811035</t>
  </si>
  <si>
    <t xml:space="preserve">Perrigo Company plc (PRGO)                        </t>
  </si>
  <si>
    <t>IE00BGH1M568</t>
  </si>
  <si>
    <t xml:space="preserve">SRNE-SORRENTO THERAP                              </t>
  </si>
  <si>
    <t>US83587F2020</t>
  </si>
  <si>
    <t xml:space="preserve">AMZN-Amazon.com Inc                               </t>
  </si>
  <si>
    <t>US0231351067</t>
  </si>
  <si>
    <t>Retailing</t>
  </si>
  <si>
    <t xml:space="preserve">BOOKING HOLDING-BKNG                              </t>
  </si>
  <si>
    <t>US09857L1089</t>
  </si>
  <si>
    <t xml:space="preserve">EXPEDIA GROUP -EXPE                               </t>
  </si>
  <si>
    <t>US30212P3038</t>
  </si>
  <si>
    <t xml:space="preserve">Macy's, Inc. (M)                                  </t>
  </si>
  <si>
    <t>US55616P1049</t>
  </si>
  <si>
    <t xml:space="preserve">WMT-WAL MART STORES                               </t>
  </si>
  <si>
    <t>US9311421039</t>
  </si>
  <si>
    <t xml:space="preserve">APPLIED MATERIA-AMAT                              </t>
  </si>
  <si>
    <t>US0382221051</t>
  </si>
  <si>
    <t xml:space="preserve">BROADCOM INC- AVGO                                </t>
  </si>
  <si>
    <t>US11135F1012</t>
  </si>
  <si>
    <t xml:space="preserve">MXIM-MAXIM INTEGRATE                              </t>
  </si>
  <si>
    <t>US57772K1016</t>
  </si>
  <si>
    <t xml:space="preserve">SWKS-SKYWORKS SOLUTI                              </t>
  </si>
  <si>
    <t>US83088M1027</t>
  </si>
  <si>
    <t xml:space="preserve">Alphabet Inc. (GOOGL)                             </t>
  </si>
  <si>
    <t>US38259P5089</t>
  </si>
  <si>
    <t xml:space="preserve">Facebook, Inc. (FB)                               </t>
  </si>
  <si>
    <t>US30303M1027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</si>
  <si>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</si>
  <si>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</si>
  <si>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</si>
  <si>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</si>
  <si>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</si>
  <si>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</si>
  <si>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</si>
  <si>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</si>
  <si>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Apple Inc. (AAPL)                                 </t>
  </si>
  <si>
    <t>US0378331005</t>
  </si>
  <si>
    <t xml:space="preserve">DELL TECHNOLOGI                                   </t>
  </si>
  <si>
    <t>US24703L2025</t>
  </si>
  <si>
    <t xml:space="preserve">INTEL CORP-intc                                   </t>
  </si>
  <si>
    <t>US4581401001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</si>
  <si>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</si>
  <si>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</si>
  <si>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</si>
  <si>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</si>
  <si>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QUALCOMM- (QCOM                                   </t>
  </si>
  <si>
    <t>US7475251036</t>
  </si>
  <si>
    <t xml:space="preserve">סיסקו-CSCO                                        </t>
  </si>
  <si>
    <t>US17275R1023</t>
  </si>
  <si>
    <t xml:space="preserve">פסגות סל ת"א 90 סד' 2                             </t>
  </si>
  <si>
    <t>מניות</t>
  </si>
  <si>
    <t xml:space="preserve">פסגות סל ת"א נפט וגז                              </t>
  </si>
  <si>
    <t xml:space="preserve">ת"א 35 MTF                                        </t>
  </si>
  <si>
    <t xml:space="preserve">ת"א 90.MTF                                        </t>
  </si>
  <si>
    <t xml:space="preserve">פסגות דקס שקלי                                    </t>
  </si>
  <si>
    <t xml:space="preserve">תכלית גרמניה DAX30 מנוטרלת מטבע                   </t>
  </si>
  <si>
    <t xml:space="preserve">הראל סל ת"ב צמוד                                  </t>
  </si>
  <si>
    <t xml:space="preserve">קסם תל בונד 20                                    </t>
  </si>
  <si>
    <t xml:space="preserve">תכלית תל בונד צמוד יתר                            </t>
  </si>
  <si>
    <t xml:space="preserve">-Communication Services-XLC                       </t>
  </si>
  <si>
    <t>US81369Y8527</t>
  </si>
  <si>
    <t xml:space="preserve">Consumer Discret Sel Sect SPDR ETF                </t>
  </si>
  <si>
    <t>US81369Y407</t>
  </si>
  <si>
    <t xml:space="preserve">Consumer Staples Select Sector SPDR               </t>
  </si>
  <si>
    <t>US81369Y3080</t>
  </si>
  <si>
    <t xml:space="preserve">Health Care Select Sector SPDR ETF                </t>
  </si>
  <si>
    <t>US81369Y2090</t>
  </si>
  <si>
    <t xml:space="preserve">ISHARES MSCI GERMANY-EWG                          </t>
  </si>
  <si>
    <t>US4642868065</t>
  </si>
  <si>
    <t xml:space="preserve">PSCH-INVESCO S&amp;P SMALLCAP HEALTH                  </t>
  </si>
  <si>
    <t>US73937B8862</t>
  </si>
  <si>
    <t xml:space="preserve">PowerShares QQQ ETF (QQQ)                         </t>
  </si>
  <si>
    <t>US6311001043</t>
  </si>
  <si>
    <t xml:space="preserve">SPDR DOW JONES-DIA                                </t>
  </si>
  <si>
    <t>US78467X1090</t>
  </si>
  <si>
    <t xml:space="preserve">SPDR S&amp;P 500 ETF (SPY)                            </t>
  </si>
  <si>
    <t>US78462F1030</t>
  </si>
  <si>
    <t xml:space="preserve">SPDR S&amp;P Regional Banking ETF (KRE)               </t>
  </si>
  <si>
    <t>US78464A6982</t>
  </si>
  <si>
    <t xml:space="preserve">Technology Select Sector SPDR ETF (               </t>
  </si>
  <si>
    <t>US81369Y8030</t>
  </si>
  <si>
    <t xml:space="preserve">US GLOBAL JETS ETF-JETS                           </t>
  </si>
  <si>
    <t>US26922A8421</t>
  </si>
  <si>
    <t xml:space="preserve">iShares MSCI EM (EEM)                             </t>
  </si>
  <si>
    <t>US4642872349</t>
  </si>
  <si>
    <t xml:space="preserve">iShares Russell 2000 (EWI)                        </t>
  </si>
  <si>
    <t>US4642868552</t>
  </si>
  <si>
    <t xml:space="preserve">industrial select sector (XLI(                    </t>
  </si>
  <si>
    <t>US81369Y7040</t>
  </si>
  <si>
    <t>סה"כ אג"ח ממשלתי</t>
  </si>
  <si>
    <t xml:space="preserve">ALCAITA LXALLIANZ CHINA A-SHARES                  </t>
  </si>
  <si>
    <t>LU1997245250</t>
  </si>
  <si>
    <t xml:space="preserve">MARKETFIELD GEORGE TOWN                           </t>
  </si>
  <si>
    <t xml:space="preserve">SUMI TRUST INVESTMENT FUNDS                       </t>
  </si>
  <si>
    <t>IE00BLD2G458</t>
  </si>
  <si>
    <t>סה"כ כתבי אופציה בישראל</t>
  </si>
  <si>
    <t>סה"כ ₪/מט"ח</t>
  </si>
  <si>
    <t xml:space="preserve">INTC 15/1/2021 C57.5                              </t>
  </si>
  <si>
    <t>ל.ר.</t>
  </si>
  <si>
    <t>סה"כ ישראל</t>
  </si>
  <si>
    <t>סה"כ חו"ל</t>
  </si>
  <si>
    <t>סה"כ אג"ח לא סחיר שהנפיקו ממשלות זרות בחו"ל</t>
  </si>
  <si>
    <t xml:space="preserve">אס.פי.סי אלעד 3                                   </t>
  </si>
  <si>
    <t>ilBBB</t>
  </si>
  <si>
    <t xml:space="preserve">אס.פי.סי אלעד 4                                   </t>
  </si>
  <si>
    <t xml:space="preserve">לבידי אשקלון 2 2                                  </t>
  </si>
  <si>
    <t xml:space="preserve">אדאקום 1 ש"ח                                      </t>
  </si>
  <si>
    <t>אלקטרוניקה ואופטיקה</t>
  </si>
  <si>
    <t xml:space="preserve">ויולה ג'נרשיין ניהול מניה ל.ס.                    </t>
  </si>
  <si>
    <t xml:space="preserve">נוקד לונג                                         </t>
  </si>
  <si>
    <t xml:space="preserve">קרן אלפא ערך                                      </t>
  </si>
  <si>
    <t>סה"כ ₪ / מט"ח</t>
  </si>
  <si>
    <t>סה"כ חוזים עתידיים בישראל:</t>
  </si>
  <si>
    <t xml:space="preserve">FW3.4-24/11/2020                                  </t>
  </si>
  <si>
    <t xml:space="preserve">FW4.0237-24/11/2020                               </t>
  </si>
  <si>
    <t xml:space="preserve">הלוואות לעמיתים-צמוד מדד                          </t>
  </si>
  <si>
    <t>לא</t>
  </si>
  <si>
    <t>AA+</t>
  </si>
  <si>
    <t xml:space="preserve">הלוואות לעמיתים-שקלי                              </t>
  </si>
  <si>
    <t xml:space="preserve">ריבית לקבל                                        </t>
  </si>
  <si>
    <t>דולר</t>
  </si>
  <si>
    <t>יורו</t>
  </si>
  <si>
    <t>KYG582251891</t>
  </si>
  <si>
    <t>עו"ש בנק לאומי</t>
  </si>
  <si>
    <t>עו"ש בנק הבינלאומי</t>
  </si>
  <si>
    <t>ilAA+</t>
  </si>
  <si>
    <t>עו"ש בנק הפועלים</t>
  </si>
  <si>
    <t>עו"ש בנק המזרחי טפחות</t>
  </si>
  <si>
    <t>נדל"ן מניב בישראל</t>
  </si>
  <si>
    <t>נדל"ן מניב בחו"ל</t>
  </si>
  <si>
    <t>ביטחוניות</t>
  </si>
  <si>
    <t>אג"ח</t>
  </si>
  <si>
    <t xml:space="preserve">                     Pharmaceuticals&amp;Biotechnology</t>
  </si>
  <si>
    <t xml:space="preserve">          Semiconductors &amp; Semiconductor Equipment</t>
  </si>
  <si>
    <t xml:space="preserve">                  Health Care Equipment &amp; Services</t>
  </si>
  <si>
    <t xml:space="preserve">                Commercial &amp; Professional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</si>
</sst>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  <numFmt numFmtId="168" formatCode="#,##0.0000"/>
  </numFmts>
  <fonts count="29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51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10" fillId="0" borderId="15" xfId="7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Border="1" applyAlignment="1">
      <alignment horizontal="center"/>
    </xf>
    <xf numFmtId="0" fontId="10" fillId="2" borderId="23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4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5" fillId="0" borderId="0" xfId="7" applyFont="1" applyBorder="1" applyAlignment="1">
      <alignment horizontal="center"/>
    </xf>
    <xf numFmtId="0" fontId="6" fillId="2" borderId="24" xfId="0" applyFont="1" applyFill="1" applyBorder="1" applyAlignment="1">
      <alignment horizontal="right" wrapText="1"/>
    </xf>
    <xf numFmtId="0" fontId="6" fillId="3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5"/>
    </xf>
    <xf numFmtId="0" fontId="6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7" xfId="0" applyNumberFormat="1" applyFont="1" applyFill="1" applyBorder="1" applyAlignment="1">
      <alignment horizontal="center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28" xfId="7" applyNumberFormat="1" applyFont="1" applyFill="1" applyBorder="1" applyAlignment="1">
      <alignment horizontal="right" vertical="center" wrapText="1" readingOrder="2"/>
    </xf>
    <xf numFmtId="0" fontId="15" fillId="2" borderId="26" xfId="7" applyNumberFormat="1" applyFont="1" applyFill="1" applyBorder="1" applyAlignment="1">
      <alignment horizontal="right" vertical="center" wrapText="1" indent="1"/>
    </xf>
    <xf numFmtId="49" fontId="15" fillId="2" borderId="26" xfId="7" applyNumberFormat="1" applyFont="1" applyFill="1" applyBorder="1" applyAlignment="1">
      <alignment horizontal="right" vertical="center" wrapText="1" indent="3" readingOrder="2"/>
    </xf>
    <xf numFmtId="0" fontId="15" fillId="2" borderId="28" xfId="7" applyNumberFormat="1" applyFont="1" applyFill="1" applyBorder="1" applyAlignment="1">
      <alignment horizontal="right" vertical="center" wrapText="1" indent="1"/>
    </xf>
    <xf numFmtId="0" fontId="15" fillId="2" borderId="26" xfId="7" applyNumberFormat="1" applyFont="1" applyFill="1" applyBorder="1" applyAlignment="1">
      <alignment horizontal="right" vertical="center" wrapText="1" readingOrder="2"/>
    </xf>
    <xf numFmtId="0" fontId="15" fillId="2" borderId="28" xfId="7" applyNumberFormat="1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5" xfId="0" applyNumberFormat="1" applyFont="1" applyFill="1" applyBorder="1" applyAlignment="1">
      <alignment horizontal="right" vertical="center" indent="1"/>
    </xf>
    <xf numFmtId="49" fontId="23" fillId="2" borderId="25" xfId="0" applyNumberFormat="1" applyFont="1" applyFill="1" applyBorder="1" applyAlignment="1">
      <alignment horizontal="right" vertical="center" indent="1"/>
    </xf>
    <xf numFmtId="4" fontId="23" fillId="3" borderId="25" xfId="0" applyNumberFormat="1" applyFont="1" applyFill="1" applyBorder="1" applyAlignment="1">
      <alignment horizontal="right" vertical="center"/>
    </xf>
    <xf numFmtId="4" fontId="2" fillId="0" borderId="25" xfId="0" applyNumberFormat="1" applyFont="1" applyBorder="1" applyAlignment="1">
      <alignment horizontal="right" vertical="center"/>
    </xf>
    <xf numFmtId="0" fontId="23" fillId="3" borderId="25" xfId="0" applyNumberFormat="1" applyFont="1" applyFill="1" applyBorder="1" applyAlignment="1">
      <alignment horizontal="right" vertical="center" indent="1"/>
    </xf>
    <xf numFmtId="0" fontId="2" fillId="0" borderId="25" xfId="0" applyNumberFormat="1" applyFont="1" applyBorder="1" applyAlignment="1">
      <alignment horizontal="right" vertical="center" indent="1"/>
    </xf>
    <xf numFmtId="4" fontId="23" fillId="3" borderId="25" xfId="0" applyNumberFormat="1" applyFont="1" applyFill="1" applyBorder="1" applyAlignment="1">
      <alignment horizontal="right" vertical="center" indent="1"/>
    </xf>
    <xf numFmtId="4" fontId="2" fillId="0" borderId="25" xfId="0" applyNumberFormat="1" applyFont="1" applyBorder="1" applyAlignment="1">
      <alignment horizontal="right" vertical="center" indent="1"/>
    </xf>
    <xf numFmtId="0" fontId="23" fillId="3" borderId="25" xfId="0" applyNumberFormat="1" applyFont="1" applyFill="1" applyBorder="1" applyAlignment="1">
      <alignment horizontal="right" vertical="center"/>
    </xf>
    <xf numFmtId="0" fontId="2" fillId="0" borderId="25" xfId="0" applyNumberFormat="1" applyFont="1" applyBorder="1" applyAlignment="1">
      <alignment horizontal="right" vertical="center"/>
    </xf>
    <xf numFmtId="14" fontId="23" fillId="2" borderId="25" xfId="0" applyNumberFormat="1" applyFont="1" applyFill="1" applyBorder="1" applyAlignment="1">
      <alignment horizontal="right" vertical="center" indent="1"/>
    </xf>
    <xf numFmtId="14" fontId="23" fillId="3" borderId="25" xfId="0" applyNumberFormat="1" applyFont="1" applyFill="1" applyBorder="1" applyAlignment="1">
      <alignment horizontal="right" vertical="center" indent="1"/>
    </xf>
    <xf numFmtId="14" fontId="2" fillId="0" borderId="25" xfId="0" applyNumberFormat="1" applyFont="1" applyBorder="1" applyAlignment="1">
      <alignment horizontal="right" vertical="center" indent="1"/>
    </xf>
    <xf numFmtId="14" fontId="23" fillId="3" borderId="25" xfId="0" applyNumberFormat="1" applyFont="1" applyFill="1" applyBorder="1" applyAlignment="1">
      <alignment horizontal="right" vertical="center"/>
    </xf>
    <xf numFmtId="4" fontId="23" fillId="2" borderId="25" xfId="12" applyNumberFormat="1" applyFont="1" applyFill="1" applyBorder="1" applyAlignment="1">
      <alignment horizontal="right" vertical="center" indent="1"/>
    </xf>
    <xf numFmtId="4" fontId="25" fillId="2" borderId="25" xfId="0" applyNumberFormat="1" applyFont="1" applyFill="1" applyBorder="1" applyAlignment="1">
      <alignment horizontal="right" vertical="center" indent="1"/>
    </xf>
    <xf numFmtId="4" fontId="25" fillId="2" borderId="25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5" xfId="7" applyNumberFormat="1" applyFont="1" applyBorder="1" applyAlignment="1" applyProtection="1">
      <alignment horizontal="right" vertical="center" indent="1"/>
      <protection hidden="1"/>
    </xf>
    <xf numFmtId="4" fontId="26" fillId="0" borderId="25" xfId="7" applyNumberFormat="1" applyFont="1" applyBorder="1" applyAlignment="1" applyProtection="1">
      <alignment horizontal="right" vertical="center" indent="1"/>
      <protection hidden="1"/>
    </xf>
    <xf numFmtId="2" fontId="25" fillId="0" borderId="25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10" fontId="25" fillId="0" borderId="25" xfId="7" applyNumberFormat="1" applyFont="1" applyBorder="1" applyAlignment="1" applyProtection="1">
      <alignment horizontal="right" vertical="center" indent="1"/>
      <protection hidden="1"/>
    </xf>
    <xf numFmtId="10" fontId="26" fillId="0" borderId="25" xfId="7" applyNumberFormat="1" applyFont="1" applyBorder="1" applyAlignment="1" applyProtection="1">
      <alignment horizontal="right" vertical="center" indent="1"/>
      <protection hidden="1"/>
    </xf>
    <xf numFmtId="10" fontId="2" fillId="0" borderId="25" xfId="0" applyNumberFormat="1" applyFont="1" applyBorder="1" applyAlignment="1">
      <alignment horizontal="right" vertical="center"/>
    </xf>
    <xf numFmtId="10" fontId="23" fillId="3" borderId="25" xfId="0" applyNumberFormat="1" applyFont="1" applyFill="1" applyBorder="1" applyAlignment="1">
      <alignment horizontal="right" vertical="center"/>
    </xf>
    <xf numFmtId="10" fontId="23" fillId="2" borderId="25" xfId="0" applyNumberFormat="1" applyFont="1" applyFill="1" applyBorder="1" applyAlignment="1">
      <alignment horizontal="right" vertical="center" indent="1"/>
    </xf>
    <xf numFmtId="10" fontId="23" fillId="3" borderId="25" xfId="0" applyNumberFormat="1" applyFont="1" applyFill="1" applyBorder="1" applyAlignment="1">
      <alignment horizontal="right" vertical="center" indent="1"/>
    </xf>
    <xf numFmtId="10" fontId="2" fillId="0" borderId="25" xfId="0" applyNumberFormat="1" applyFont="1" applyBorder="1" applyAlignment="1">
      <alignment horizontal="right" vertical="center" indent="1"/>
    </xf>
    <xf numFmtId="10" fontId="23" fillId="2" borderId="25" xfId="12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11" fillId="0" borderId="0" xfId="0" applyFont="1" applyAlignment="1">
      <alignment horizontal="right" readingOrder="2"/>
    </xf>
    <xf numFmtId="0" fontId="23" fillId="2" borderId="25" xfId="0" applyFont="1" applyFill="1" applyBorder="1" applyAlignment="1">
      <alignment horizontal="right" vertical="center" indent="1"/>
    </xf>
    <xf numFmtId="0" fontId="11" fillId="2" borderId="24" xfId="0" applyFont="1" applyFill="1" applyBorder="1" applyAlignment="1">
      <alignment horizontal="right" wrapText="1" indent="5"/>
    </xf>
    <xf numFmtId="0" fontId="11" fillId="2" borderId="24" xfId="0" applyFont="1" applyFill="1" applyBorder="1" applyAlignment="1">
      <alignment horizontal="right" wrapText="1" indent="4"/>
    </xf>
    <xf numFmtId="0" fontId="6" fillId="2" borderId="30" xfId="0" applyFont="1" applyFill="1" applyBorder="1" applyAlignment="1">
      <alignment horizontal="right" wrapText="1"/>
    </xf>
    <xf numFmtId="0" fontId="11" fillId="2" borderId="24" xfId="0" applyFont="1" applyFill="1" applyBorder="1" applyAlignment="1">
      <alignment horizontal="right" wrapText="1" indent="2"/>
    </xf>
    <xf numFmtId="0" fontId="11" fillId="2" borderId="24" xfId="0" applyFont="1" applyFill="1" applyBorder="1" applyAlignment="1">
      <alignment horizontal="right" wrapText="1" indent="1"/>
    </xf>
    <xf numFmtId="0" fontId="11" fillId="2" borderId="24" xfId="0" applyFont="1" applyFill="1" applyBorder="1" applyAlignment="1">
      <alignment horizontal="right" wrapText="1" indent="3"/>
    </xf>
    <xf numFmtId="14" fontId="2" fillId="0" borderId="25" xfId="0" applyNumberFormat="1" applyFont="1" applyBorder="1" applyAlignment="1">
      <alignment horizontal="right" vertical="center"/>
    </xf>
    <xf numFmtId="49" fontId="15" fillId="2" borderId="33" xfId="7" applyNumberFormat="1" applyFont="1" applyFill="1" applyBorder="1" applyAlignment="1">
      <alignment horizontal="center" vertical="center" wrapText="1" readingOrder="2"/>
    </xf>
    <xf numFmtId="167" fontId="25" fillId="0" borderId="25" xfId="7" applyNumberFormat="1" applyFont="1" applyBorder="1" applyAlignment="1" applyProtection="1">
      <alignment horizontal="right" vertical="center" indent="1"/>
      <protection hidden="1"/>
    </xf>
    <xf numFmtId="0" fontId="15" fillId="0" borderId="28" xfId="7" applyFont="1" applyBorder="1" applyAlignment="1">
      <alignment horizontal="right" vertical="center" wrapText="1" indent="1" readingOrder="2"/>
    </xf>
    <xf numFmtId="168" fontId="25" fillId="0" borderId="25" xfId="7" applyNumberFormat="1" applyFont="1" applyBorder="1" applyAlignment="1" applyProtection="1">
      <alignment horizontal="right" vertical="center" indent="1"/>
      <protection hidden="1"/>
    </xf>
    <xf numFmtId="0" fontId="2" fillId="0" borderId="25" xfId="0" applyFont="1" applyBorder="1" applyAlignment="1">
      <alignment horizontal="right" vertical="center" indent="1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17" xfId="7" applyFont="1" applyFill="1" applyBorder="1" applyAlignment="1">
      <alignment horizontal="center" vertical="center" wrapText="1"/>
    </xf>
    <xf numFmtId="0" fontId="28" fillId="0" borderId="0" xfId="7" applyFont="1" applyFill="1" applyAlignment="1">
      <alignment horizontal="center"/>
    </xf>
    <xf numFmtId="0" fontId="8" fillId="2" borderId="18" xfId="0" applyFont="1" applyFill="1" applyBorder="1" applyAlignment="1">
      <alignment horizontal="center" vertical="center" wrapText="1" readingOrder="2"/>
    </xf>
    <xf numFmtId="0" fontId="8" fillId="2" borderId="19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28" fillId="0" borderId="0" xfId="7" applyFont="1" applyAlignment="1">
      <alignment horizontal="center"/>
    </xf>
    <xf numFmtId="0" fontId="19" fillId="2" borderId="18" xfId="0" applyFont="1" applyFill="1" applyBorder="1" applyAlignment="1">
      <alignment horizontal="center" vertical="center" wrapText="1" readingOrder="2"/>
    </xf>
    <xf numFmtId="0" fontId="16" fillId="0" borderId="19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22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1" xfId="0" applyFont="1" applyFill="1" applyBorder="1" applyAlignment="1">
      <alignment horizontal="center" vertical="center" wrapText="1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9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0" fillId="0" borderId="32" xfId="0" applyBorder="1" applyAlignment="1">
      <alignment horizontal="center" vertical="center" wrapText="1"/>
    </xf>
  </cellXfs>
  <cellStyles count="19">
    <cellStyle name="Comma" xfId="12" builtinId="3"/>
    <cellStyle name="Comma 2" xfId="1" xr:uid="{00000000-0005-0000-0000-000001000000}"/>
    <cellStyle name="Comma 2 2" xfId="13" xr:uid="{00000000-0005-0000-0000-000002000000}"/>
    <cellStyle name="Currency [0] _1" xfId="2" xr:uid="{00000000-0005-0000-0000-000003000000}"/>
    <cellStyle name="Hyperlink 2" xfId="3" xr:uid="{00000000-0005-0000-0000-000005000000}"/>
    <cellStyle name="Normal" xfId="0" builtinId="0"/>
    <cellStyle name="Normal 11" xfId="4" xr:uid="{00000000-0005-0000-0000-000007000000}"/>
    <cellStyle name="Normal 11 2" xfId="14" xr:uid="{00000000-0005-0000-0000-000008000000}"/>
    <cellStyle name="Normal 2" xfId="5" xr:uid="{00000000-0005-0000-0000-000009000000}"/>
    <cellStyle name="Normal 2 2" xfId="15" xr:uid="{00000000-0005-0000-0000-00000A000000}"/>
    <cellStyle name="Normal 3" xfId="6" xr:uid="{00000000-0005-0000-0000-00000B000000}"/>
    <cellStyle name="Normal 3 2" xfId="16" xr:uid="{00000000-0005-0000-0000-00000C000000}"/>
    <cellStyle name="Normal 4" xfId="18" xr:uid="{00000000-0005-0000-0000-00000D000000}"/>
    <cellStyle name="Normal_2007-16618" xfId="7" xr:uid="{00000000-0005-0000-0000-00000E000000}"/>
    <cellStyle name="Percent 2" xfId="8" xr:uid="{00000000-0005-0000-0000-00000F000000}"/>
    <cellStyle name="Percent 2 2" xfId="17" xr:uid="{00000000-0005-0000-0000-000010000000}"/>
    <cellStyle name="Text" xfId="9" xr:uid="{00000000-0005-0000-0000-000011000000}"/>
    <cellStyle name="Total" xfId="10" xr:uid="{00000000-0005-0000-0000-000012000000}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AJ50"/>
  <sheetViews>
    <sheetView rightToLeft="1" tabSelected="1" topLeftCell="A34" workbookViewId="0">
      <selection activeCell="F43" sqref="F43"/>
    </sheetView>
  </sheetViews>
  <sheetFormatPr defaultColWidth="9.109375" defaultRowHeight="17.399999999999999"/>
  <cols>
    <col min="1" max="1" width="6.33203125" style="8" customWidth="1"/>
    <col min="2" max="2" width="47.33203125" style="7" customWidth="1"/>
    <col min="3" max="3" width="18" style="8" customWidth="1"/>
    <col min="4" max="4" width="20.109375" style="8" customWidth="1"/>
    <col min="5" max="30" width="6.6640625" style="8" customWidth="1"/>
    <col min="31" max="33" width="7.6640625" style="8" customWidth="1"/>
    <col min="34" max="34" width="7.109375" style="8" customWidth="1"/>
    <col min="35" max="35" width="6" style="8" customWidth="1"/>
    <col min="36" max="36" width="7.88671875" style="8" customWidth="1"/>
    <col min="37" max="37" width="8.109375" style="8" customWidth="1"/>
    <col min="38" max="38" width="6.33203125" style="8" customWidth="1"/>
    <col min="39" max="39" width="8" style="8" customWidth="1"/>
    <col min="40" max="40" width="8.6640625" style="8" customWidth="1"/>
    <col min="41" max="41" width="10" style="8" customWidth="1"/>
    <col min="42" max="42" width="9.5546875" style="8" customWidth="1"/>
    <col min="43" max="43" width="6.109375" style="8" customWidth="1"/>
    <col min="44" max="45" width="5.6640625" style="8" customWidth="1"/>
    <col min="46" max="46" width="6.88671875" style="8" customWidth="1"/>
    <col min="47" max="47" width="6.44140625" style="8" customWidth="1"/>
    <col min="48" max="48" width="6.6640625" style="8" customWidth="1"/>
    <col min="49" max="49" width="7.33203125" style="8" customWidth="1"/>
    <col min="50" max="61" width="5.6640625" style="8" customWidth="1"/>
    <col min="62" max="16384" width="9.109375" style="8"/>
  </cols>
  <sheetData>
    <row r="1" spans="1:36">
      <c r="B1" s="80" t="s">
        <v>276</v>
      </c>
    </row>
    <row r="2" spans="1:36">
      <c r="B2" s="80" t="s">
        <v>277</v>
      </c>
    </row>
    <row r="3" spans="1:36">
      <c r="B3" s="80" t="s">
        <v>278</v>
      </c>
    </row>
    <row r="4" spans="1:36">
      <c r="B4" s="80" t="s">
        <v>279</v>
      </c>
    </row>
    <row r="5" spans="1:36">
      <c r="B5" s="80"/>
    </row>
    <row r="6" spans="1:36" ht="26.25" customHeight="1">
      <c r="B6" s="128" t="s">
        <v>182</v>
      </c>
      <c r="C6" s="129"/>
      <c r="D6" s="130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242</v>
      </c>
      <c r="D8" s="23" t="s">
        <v>20</v>
      </c>
      <c r="AJ8" s="30" t="s">
        <v>132</v>
      </c>
    </row>
    <row r="9" spans="1:36" s="10" customFormat="1" ht="18" customHeight="1">
      <c r="B9" s="29"/>
      <c r="C9" s="60" t="s">
        <v>1</v>
      </c>
      <c r="D9" s="74" t="s">
        <v>2</v>
      </c>
      <c r="AJ9" s="30" t="s">
        <v>140</v>
      </c>
    </row>
    <row r="10" spans="1:36" s="10" customFormat="1" ht="18" customHeight="1">
      <c r="B10" s="68" t="s">
        <v>181</v>
      </c>
      <c r="C10" s="97"/>
      <c r="D10" s="98"/>
      <c r="AJ10" s="45"/>
    </row>
    <row r="11" spans="1:36">
      <c r="A11" s="32" t="s">
        <v>150</v>
      </c>
      <c r="B11" s="69" t="s">
        <v>183</v>
      </c>
      <c r="C11" s="100">
        <f>מזומנים!J10</f>
        <v>6695.06</v>
      </c>
      <c r="D11" s="105">
        <f>מזומנים!L10</f>
        <v>0.1188</v>
      </c>
    </row>
    <row r="12" spans="1:36">
      <c r="B12" s="69" t="s">
        <v>184</v>
      </c>
      <c r="C12" s="100"/>
      <c r="D12" s="124"/>
    </row>
    <row r="13" spans="1:36">
      <c r="A13" s="33" t="s">
        <v>150</v>
      </c>
      <c r="B13" s="70" t="s">
        <v>88</v>
      </c>
      <c r="C13" s="100">
        <f>'תעודות התחייבות ממשלתיות'!O11</f>
        <v>13847.25</v>
      </c>
      <c r="D13" s="105">
        <f>'תעודות התחייבות ממשלתיות'!R11</f>
        <v>0.24579999999999999</v>
      </c>
    </row>
    <row r="14" spans="1:36">
      <c r="A14" s="33" t="s">
        <v>150</v>
      </c>
      <c r="B14" s="70" t="s">
        <v>89</v>
      </c>
      <c r="C14" s="100">
        <f>'תעודות חוב מסחריות '!R11</f>
        <v>0</v>
      </c>
      <c r="D14" s="105">
        <f>'תעודות חוב מסחריות '!U11</f>
        <v>0</v>
      </c>
      <c r="G14" s="103"/>
    </row>
    <row r="15" spans="1:36">
      <c r="A15" s="33" t="s">
        <v>150</v>
      </c>
      <c r="B15" s="70" t="s">
        <v>90</v>
      </c>
      <c r="C15" s="100">
        <f>'אג"ח קונצרני'!R11</f>
        <v>5603.93</v>
      </c>
      <c r="D15" s="105">
        <f>'אג"ח קונצרני'!U11</f>
        <v>9.9499999999999991E-2</v>
      </c>
    </row>
    <row r="16" spans="1:36">
      <c r="A16" s="33" t="s">
        <v>150</v>
      </c>
      <c r="B16" s="70" t="s">
        <v>91</v>
      </c>
      <c r="C16" s="100">
        <f>מניות!L11</f>
        <v>18529.95</v>
      </c>
      <c r="D16" s="105">
        <f>מניות!O11</f>
        <v>0.32890000000000003</v>
      </c>
    </row>
    <row r="17" spans="1:4">
      <c r="A17" s="33" t="s">
        <v>150</v>
      </c>
      <c r="B17" s="70" t="s">
        <v>257</v>
      </c>
      <c r="C17" s="100">
        <f>'קרנות סל'!K11</f>
        <v>7921.0599999999995</v>
      </c>
      <c r="D17" s="105">
        <f>'קרנות סל'!N11</f>
        <v>0.1406</v>
      </c>
    </row>
    <row r="18" spans="1:4">
      <c r="A18" s="33" t="s">
        <v>150</v>
      </c>
      <c r="B18" s="70" t="s">
        <v>92</v>
      </c>
      <c r="C18" s="100">
        <f>'קרנות נאמנות'!L11</f>
        <v>1852.18</v>
      </c>
      <c r="D18" s="105">
        <f>'קרנות נאמנות'!O11</f>
        <v>3.2899999999999999E-2</v>
      </c>
    </row>
    <row r="19" spans="1:4">
      <c r="A19" s="33" t="s">
        <v>150</v>
      </c>
      <c r="B19" s="70" t="s">
        <v>93</v>
      </c>
      <c r="C19" s="100">
        <f>'כתבי אופציה'!I11</f>
        <v>0</v>
      </c>
      <c r="D19" s="105">
        <f>'כתבי אופציה'!L11</f>
        <v>0</v>
      </c>
    </row>
    <row r="20" spans="1:4">
      <c r="A20" s="33" t="s">
        <v>150</v>
      </c>
      <c r="B20" s="70" t="s">
        <v>94</v>
      </c>
      <c r="C20" s="100">
        <f>אופציות!I11</f>
        <v>-6.48</v>
      </c>
      <c r="D20" s="105">
        <f>אופציות!L11</f>
        <v>-1E-4</v>
      </c>
    </row>
    <row r="21" spans="1:4">
      <c r="A21" s="33" t="s">
        <v>150</v>
      </c>
      <c r="B21" s="70" t="s">
        <v>95</v>
      </c>
      <c r="C21" s="100">
        <f>'חוזים עתידיים'!I11</f>
        <v>0</v>
      </c>
      <c r="D21" s="105">
        <f>'חוזים עתידיים'!K11</f>
        <v>0</v>
      </c>
    </row>
    <row r="22" spans="1:4">
      <c r="A22" s="33" t="s">
        <v>150</v>
      </c>
      <c r="B22" s="70" t="s">
        <v>96</v>
      </c>
      <c r="C22" s="100">
        <f>'מוצרים מובנים'!N11</f>
        <v>0</v>
      </c>
      <c r="D22" s="105">
        <f>'מוצרים מובנים'!Q11</f>
        <v>0</v>
      </c>
    </row>
    <row r="23" spans="1:4">
      <c r="B23" s="69" t="s">
        <v>185</v>
      </c>
      <c r="C23" s="100"/>
      <c r="D23" s="124"/>
    </row>
    <row r="24" spans="1:4">
      <c r="A24" s="33" t="s">
        <v>150</v>
      </c>
      <c r="B24" s="70" t="s">
        <v>97</v>
      </c>
      <c r="C24" s="100">
        <f>'לא סחיר- תעודות התחייבות ממשלתי'!M11</f>
        <v>0</v>
      </c>
      <c r="D24" s="105">
        <f>'לא סחיר- תעודות התחייבות ממשלתי'!P11</f>
        <v>0</v>
      </c>
    </row>
    <row r="25" spans="1:4">
      <c r="A25" s="33" t="s">
        <v>150</v>
      </c>
      <c r="B25" s="70" t="s">
        <v>98</v>
      </c>
      <c r="C25" s="100">
        <f>'לא סחיר - תעודות חוב מסחריות'!P11</f>
        <v>0</v>
      </c>
      <c r="D25" s="105">
        <f>'לא סחיר - תעודות חוב מסחריות'!S11</f>
        <v>0</v>
      </c>
    </row>
    <row r="26" spans="1:4">
      <c r="A26" s="33" t="s">
        <v>150</v>
      </c>
      <c r="B26" s="70" t="s">
        <v>90</v>
      </c>
      <c r="C26" s="100">
        <f>'לא סחיר - אג"ח קונצרני'!P11</f>
        <v>24.22</v>
      </c>
      <c r="D26" s="105">
        <f>'לא סחיר - אג"ח קונצרני'!S11</f>
        <v>4.0000000000000002E-4</v>
      </c>
    </row>
    <row r="27" spans="1:4">
      <c r="A27" s="33" t="s">
        <v>150</v>
      </c>
      <c r="B27" s="70" t="s">
        <v>99</v>
      </c>
      <c r="C27" s="100">
        <f>'לא סחיר - מניות'!J11</f>
        <v>67.510000000000005</v>
      </c>
      <c r="D27" s="105">
        <f>'לא סחיר - מניות'!M11</f>
        <v>1.1999999999999999E-3</v>
      </c>
    </row>
    <row r="28" spans="1:4">
      <c r="A28" s="33" t="s">
        <v>150</v>
      </c>
      <c r="B28" s="70" t="s">
        <v>100</v>
      </c>
      <c r="C28" s="100">
        <f>'לא סחיר - קרנות השקעה'!H11</f>
        <v>1057.43</v>
      </c>
      <c r="D28" s="105">
        <f>'לא סחיר - קרנות השקעה'!K11</f>
        <v>1.8799999999999997E-2</v>
      </c>
    </row>
    <row r="29" spans="1:4">
      <c r="A29" s="33" t="s">
        <v>150</v>
      </c>
      <c r="B29" s="70" t="s">
        <v>101</v>
      </c>
      <c r="C29" s="100">
        <f>'לא סחיר - כתבי אופציה'!I11</f>
        <v>0</v>
      </c>
      <c r="D29" s="105">
        <f>'לא סחיר - כתבי אופציה'!L11</f>
        <v>0</v>
      </c>
    </row>
    <row r="30" spans="1:4">
      <c r="A30" s="33" t="s">
        <v>150</v>
      </c>
      <c r="B30" s="70" t="s">
        <v>209</v>
      </c>
      <c r="C30" s="100">
        <f>'לא סחיר - אופציות'!I11</f>
        <v>0</v>
      </c>
      <c r="D30" s="105">
        <f>'לא סחיר - אופציות'!L11</f>
        <v>0</v>
      </c>
    </row>
    <row r="31" spans="1:4">
      <c r="A31" s="33" t="s">
        <v>150</v>
      </c>
      <c r="B31" s="70" t="s">
        <v>125</v>
      </c>
      <c r="C31" s="100">
        <f>'לא סחיר - חוזים עתידיים'!I11</f>
        <v>-89.87</v>
      </c>
      <c r="D31" s="105">
        <f>'לא סחיר - חוזים עתידיים'!K11</f>
        <v>-1.6000000000000001E-3</v>
      </c>
    </row>
    <row r="32" spans="1:4">
      <c r="A32" s="33" t="s">
        <v>150</v>
      </c>
      <c r="B32" s="70" t="s">
        <v>102</v>
      </c>
      <c r="C32" s="100">
        <f>'לא סחיר - מוצרים מובנים'!N11</f>
        <v>0</v>
      </c>
      <c r="D32" s="105">
        <f>'לא סחיר - מוצרים מובנים'!Q11</f>
        <v>0</v>
      </c>
    </row>
    <row r="33" spans="1:7">
      <c r="A33" s="33" t="s">
        <v>150</v>
      </c>
      <c r="B33" s="69" t="s">
        <v>186</v>
      </c>
      <c r="C33" s="100">
        <f>הלוואות!P10</f>
        <v>833.98</v>
      </c>
      <c r="D33" s="105">
        <f>הלוואות!R10</f>
        <v>1.4800000000000001E-2</v>
      </c>
    </row>
    <row r="34" spans="1:7">
      <c r="A34" s="33" t="s">
        <v>150</v>
      </c>
      <c r="B34" s="69" t="s">
        <v>187</v>
      </c>
      <c r="C34" s="100">
        <f>'פקדונות מעל 3 חודשים'!M10</f>
        <v>0</v>
      </c>
      <c r="D34" s="105">
        <f>'פקדונות מעל 3 חודשים'!O10</f>
        <v>0</v>
      </c>
    </row>
    <row r="35" spans="1:7">
      <c r="A35" s="33" t="s">
        <v>150</v>
      </c>
      <c r="B35" s="69" t="s">
        <v>188</v>
      </c>
      <c r="C35" s="100">
        <f>'זכויות מקרקעין'!G10</f>
        <v>0</v>
      </c>
      <c r="D35" s="105">
        <f>'זכויות מקרקעין'!I10</f>
        <v>0</v>
      </c>
    </row>
    <row r="36" spans="1:7">
      <c r="A36" s="33" t="s">
        <v>150</v>
      </c>
      <c r="B36" s="71" t="s">
        <v>189</v>
      </c>
      <c r="C36" s="100">
        <f>'השקעה בחברות מוחזקות'!I10</f>
        <v>0</v>
      </c>
      <c r="D36" s="105">
        <f>'השקעה בחברות מוחזקות'!K10</f>
        <v>0</v>
      </c>
    </row>
    <row r="37" spans="1:7">
      <c r="A37" s="33" t="s">
        <v>150</v>
      </c>
      <c r="B37" s="69" t="s">
        <v>190</v>
      </c>
      <c r="C37" s="100">
        <f>'השקעות אחרות '!I10</f>
        <v>0</v>
      </c>
      <c r="D37" s="105">
        <f>'השקעות אחרות '!K10</f>
        <v>0</v>
      </c>
    </row>
    <row r="38" spans="1:7">
      <c r="A38" s="33"/>
      <c r="B38" s="72" t="s">
        <v>192</v>
      </c>
      <c r="C38" s="100"/>
      <c r="D38" s="124"/>
    </row>
    <row r="39" spans="1:7">
      <c r="A39" s="33" t="s">
        <v>150</v>
      </c>
      <c r="B39" s="73" t="s">
        <v>194</v>
      </c>
      <c r="C39" s="100">
        <f>'עלות מתואמת אג"ח קונצרני סחיר'!M10</f>
        <v>0</v>
      </c>
      <c r="D39" s="105">
        <f>'עלות מתואמת אג"ח קונצרני סחיר'!P10</f>
        <v>0</v>
      </c>
    </row>
    <row r="40" spans="1:7">
      <c r="A40" s="33" t="s">
        <v>150</v>
      </c>
      <c r="B40" s="73" t="s">
        <v>193</v>
      </c>
      <c r="C40" s="100">
        <f>'עלות מתואמת אג"ח קונצרני ל.סחיר'!M10</f>
        <v>0</v>
      </c>
      <c r="D40" s="105">
        <f>'עלות מתואמת אג"ח קונצרני ל.סחיר'!P10</f>
        <v>0</v>
      </c>
    </row>
    <row r="41" spans="1:7">
      <c r="A41" s="33" t="s">
        <v>150</v>
      </c>
      <c r="B41" s="73" t="s">
        <v>195</v>
      </c>
      <c r="C41" s="100">
        <f>'עלות מתואמת מסגרות אשראי ללווים'!M10</f>
        <v>0</v>
      </c>
      <c r="D41" s="105">
        <f>'עלות מתואמת מסגרות אשראי ללווים'!P10</f>
        <v>0</v>
      </c>
    </row>
    <row r="42" spans="1:7">
      <c r="B42" s="73" t="s">
        <v>103</v>
      </c>
      <c r="C42" s="101">
        <f>SUM(C11,C13,C14,C15,C16,C17,C18,C19,C20,C21,C22,C24,C25,C26,C27,C28,C29,C30,C31,C32,C33,C34,C35,C36,C37,C39,C40,C41)</f>
        <v>56336.22</v>
      </c>
      <c r="D42" s="106">
        <f>SUM(D11,D13,D14,D15,D16,D17,D18,D19,D20,D21,D22,D24,D25,D26,D27,D28,D29,D30,D31,D32,D33,D34,D35,D36,D37,D39,D40,D41)</f>
        <v>1</v>
      </c>
    </row>
    <row r="43" spans="1:7">
      <c r="A43" s="33" t="s">
        <v>150</v>
      </c>
      <c r="B43" s="49" t="s">
        <v>191</v>
      </c>
      <c r="C43" s="100">
        <f>'יתרת התחייבות להשקעה'!C10</f>
        <v>0</v>
      </c>
      <c r="D43" s="102"/>
    </row>
    <row r="44" spans="1:7">
      <c r="B44" s="6" t="s">
        <v>130</v>
      </c>
      <c r="C44" s="99"/>
      <c r="D44" s="113"/>
    </row>
    <row r="45" spans="1:7">
      <c r="C45" s="41" t="s">
        <v>174</v>
      </c>
      <c r="D45" s="28" t="s">
        <v>124</v>
      </c>
    </row>
    <row r="46" spans="1:7">
      <c r="C46" s="41" t="s">
        <v>1</v>
      </c>
      <c r="D46" s="41" t="s">
        <v>2</v>
      </c>
    </row>
    <row r="47" spans="1:7">
      <c r="C47" s="125" t="s">
        <v>544</v>
      </c>
      <c r="D47" s="126">
        <v>3.4409999999999998</v>
      </c>
      <c r="G47" s="54"/>
    </row>
    <row r="48" spans="1:7">
      <c r="C48" s="125" t="s">
        <v>545</v>
      </c>
      <c r="D48" s="126">
        <v>4.0258000000000003</v>
      </c>
    </row>
    <row r="49" spans="2:4">
      <c r="C49" s="42"/>
      <c r="D49" s="42"/>
    </row>
    <row r="50" spans="2:4">
      <c r="B50" s="131" t="s">
        <v>256</v>
      </c>
      <c r="C50" s="131"/>
      <c r="D50" s="131"/>
    </row>
  </sheetData>
  <sheetProtection autoFilter="0" pivotTables="0"/>
  <mergeCells count="2">
    <mergeCell ref="B6:D6"/>
    <mergeCell ref="B50:D50"/>
  </mergeCells>
  <phoneticPr fontId="4" type="noConversion"/>
  <hyperlinks>
    <hyperlink ref="A41" location="'עלות מתואמת מסגרות אשראי ללווים'!A1" display="◄" xr:uid="{00000000-0004-0000-0000-000020000000}"/>
    <hyperlink ref="A40" location="'עלות מתואמת אג&quot;ח קונצרני ל.סחיר'!A1" display="◄" xr:uid="{00000000-0004-0000-0000-00001F000000}"/>
    <hyperlink ref="A39" location="'עלות מתואמת אג&quot;ח קונצרני סחיר'!A1" display="◄" xr:uid="{00000000-0004-0000-0000-00001E000000}"/>
    <hyperlink ref="A36" location="'השקעה בחברות מוחזקות'!A1" display="◄" xr:uid="{00000000-0004-0000-0000-00001D000000}"/>
    <hyperlink ref="A43" location="'יתרת התחייבות להשקעה'!A1" display="◄" xr:uid="{00000000-0004-0000-0000-00001C000000}"/>
    <hyperlink ref="A37" location="'השקעות אחרות '!A1" display="◄" xr:uid="{00000000-0004-0000-0000-00001B000000}"/>
    <hyperlink ref="A35" location="'זכויות מקרקעין'!A1" display="◄" xr:uid="{00000000-0004-0000-0000-00001A000000}"/>
    <hyperlink ref="A34" location="'פקדונות מעל 3 חודשים'!A1" display="◄" xr:uid="{00000000-0004-0000-0000-000019000000}"/>
    <hyperlink ref="A32" location="'לא סחיר - מוצרים מובנים'!A1" display="◄" xr:uid="{00000000-0004-0000-0000-000018000000}"/>
    <hyperlink ref="A31" location="'לא סחיר - חוזים עתידיים'!A1" display="◄" xr:uid="{00000000-0004-0000-0000-000017000000}"/>
    <hyperlink ref="A30" location="'לא סחיר - אופציות'!A1" display="◄" xr:uid="{00000000-0004-0000-0000-000016000000}"/>
    <hyperlink ref="A29" location="'לא סחיר - כתבי אופציה'!A1" display="◄" xr:uid="{00000000-0004-0000-0000-000015000000}"/>
    <hyperlink ref="A28" location="'לא סחיר - קרנות השקעה'!A1" display="◄" xr:uid="{00000000-0004-0000-0000-000014000000}"/>
    <hyperlink ref="A27" location="'לא סחיר - מניות'!A1" display="◄" xr:uid="{00000000-0004-0000-0000-000013000000}"/>
    <hyperlink ref="A26" location="'לא סחיר - אג&quot;ח קונצרני'!A1" display="◄" xr:uid="{00000000-0004-0000-0000-000012000000}"/>
    <hyperlink ref="A25" location="'לא סחיר - תעודות חוב מסחריות'!A1" display="◄" xr:uid="{00000000-0004-0000-0000-000011000000}"/>
    <hyperlink ref="A22" location="'מוצרים מובנים'!A1" display="◄" xr:uid="{00000000-0004-0000-0000-000010000000}"/>
    <hyperlink ref="A21" location="'חוזים עתידיים'!A1" display="◄" xr:uid="{00000000-0004-0000-0000-00000F000000}"/>
    <hyperlink ref="A20" location="אופציות!A1" display="◄" xr:uid="{00000000-0004-0000-0000-00000E000000}"/>
    <hyperlink ref="A19" location="'כתבי אופציה'!A1" display="◄" xr:uid="{00000000-0004-0000-0000-00000D000000}"/>
    <hyperlink ref="A17" location="'קרנות סל'!A1" display="◄" xr:uid="{00000000-0004-0000-0000-00000C000000}"/>
    <hyperlink ref="A16" location="מניות!A1" display="◄" xr:uid="{00000000-0004-0000-0000-00000B000000}"/>
    <hyperlink ref="A15" location="'אג&quot;ח קונצרני'!A1" display="◄" xr:uid="{00000000-0004-0000-0000-00000A000000}"/>
    <hyperlink ref="A14" location="'תעודות חוב מסחריות '!A1" display="◄" xr:uid="{00000000-0004-0000-0000-000009000000}"/>
    <hyperlink ref="A34:A37" location="מזומנים!A1" display="◄" xr:uid="{00000000-0004-0000-0000-000008000000}"/>
    <hyperlink ref="A33" location="הלוואות!A1" display="◄" xr:uid="{00000000-0004-0000-0000-000007000000}"/>
    <hyperlink ref="A25:A32" location="מזומנים!A1" display="◄" xr:uid="{00000000-0004-0000-0000-000006000000}"/>
    <hyperlink ref="A24" location="'לא סחיר- תעודות התחייבות ממשלתי'!A1" display="◄" xr:uid="{00000000-0004-0000-0000-000005000000}"/>
    <hyperlink ref="A19:A22" location="מזומנים!A1" display="◄" xr:uid="{00000000-0004-0000-0000-000004000000}"/>
    <hyperlink ref="A18" location="'קרנות נאמנות'!A1" display="◄" xr:uid="{00000000-0004-0000-0000-000003000000}"/>
    <hyperlink ref="A14:A17" location="מזומנים!A1" display="◄" xr:uid="{00000000-0004-0000-0000-000002000000}"/>
    <hyperlink ref="A13" location="'תעודות התחייבות ממשלתיות'!A1" display="◄" xr:uid="{00000000-0004-0000-0000-000001000000}"/>
    <hyperlink ref="A11" location="מזומנים!A1" display="◄" xr:uid="{00000000-0004-0000-0000-000000000000}"/>
  </hyperlinks>
  <pageMargins left="0" right="0" top="0.5" bottom="0.5" header="0" footer="0.25"/>
  <pageSetup paperSize="9" scale="93" pageOrder="overThenDown" orientation="portrait" r:id="rId1"/>
  <headerFooter alignWithMargins="0">
    <oddFooter>&amp;L&amp;Z&amp;F&amp;C&amp;A&amp;R&amp;D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A1:BI590"/>
  <sheetViews>
    <sheetView rightToLeft="1" topLeftCell="A16" workbookViewId="0">
      <selection activeCell="C42" sqref="C42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9.6640625" style="2" bestFit="1" customWidth="1"/>
    <col min="4" max="4" width="10.33203125" style="2" customWidth="1"/>
    <col min="5" max="5" width="9.109375" style="2" bestFit="1" customWidth="1"/>
    <col min="6" max="6" width="12.44140625" style="1" bestFit="1" customWidth="1"/>
    <col min="7" max="7" width="8.88671875" style="1" bestFit="1" customWidth="1"/>
    <col min="8" max="8" width="10.77734375" style="1" bestFit="1" customWidth="1"/>
    <col min="9" max="9" width="8.77734375" style="1" bestFit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61">
      <c r="B1" s="80" t="s">
        <v>276</v>
      </c>
    </row>
    <row r="2" spans="2:61">
      <c r="B2" s="80" t="s">
        <v>277</v>
      </c>
    </row>
    <row r="3" spans="2:61">
      <c r="B3" s="80" t="s">
        <v>278</v>
      </c>
    </row>
    <row r="4" spans="2:61">
      <c r="B4" s="80" t="s">
        <v>279</v>
      </c>
    </row>
    <row r="6" spans="2:61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2:61" ht="26.25" customHeight="1">
      <c r="B7" s="145" t="s">
        <v>114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  <c r="BI7" s="3"/>
    </row>
    <row r="8" spans="2:61" s="3" customFormat="1" ht="62.4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M8" s="1"/>
      <c r="BE8" s="1"/>
      <c r="BF8" s="1"/>
    </row>
    <row r="9" spans="2:61" s="3" customFormat="1" ht="21">
      <c r="B9" s="14"/>
      <c r="C9" s="24"/>
      <c r="D9" s="24"/>
      <c r="E9" s="24"/>
      <c r="F9" s="24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D10" s="1"/>
      <c r="BE10" s="3"/>
      <c r="BF10" s="1"/>
    </row>
    <row r="11" spans="2:61" s="4" customFormat="1" ht="18" customHeight="1">
      <c r="B11" s="55" t="s">
        <v>53</v>
      </c>
      <c r="C11" s="115"/>
      <c r="D11" s="115"/>
      <c r="E11" s="115"/>
      <c r="F11" s="115"/>
      <c r="G11" s="82">
        <v>-12</v>
      </c>
      <c r="H11" s="82"/>
      <c r="I11" s="82">
        <v>-6.48</v>
      </c>
      <c r="J11" s="109"/>
      <c r="K11" s="109"/>
      <c r="L11" s="109">
        <v>-1E-4</v>
      </c>
      <c r="BD11" s="1"/>
      <c r="BE11" s="3"/>
      <c r="BF11" s="1"/>
      <c r="BH11" s="1"/>
    </row>
    <row r="12" spans="2:61" customFormat="1" ht="16.2">
      <c r="B12" s="56" t="s">
        <v>232</v>
      </c>
      <c r="C12" s="86"/>
      <c r="D12" s="86"/>
      <c r="E12" s="86"/>
      <c r="F12" s="86"/>
      <c r="G12" s="88"/>
      <c r="H12" s="88"/>
      <c r="I12" s="88"/>
      <c r="J12" s="110"/>
      <c r="K12" s="110"/>
      <c r="L12" s="110"/>
    </row>
    <row r="13" spans="2:61" customFormat="1" ht="16.2">
      <c r="B13" s="56" t="s">
        <v>219</v>
      </c>
      <c r="C13" s="86"/>
      <c r="D13" s="86"/>
      <c r="E13" s="86"/>
      <c r="F13" s="86"/>
      <c r="G13" s="88"/>
      <c r="H13" s="88"/>
      <c r="I13" s="88"/>
      <c r="J13" s="110"/>
      <c r="K13" s="110"/>
      <c r="L13" s="110"/>
    </row>
    <row r="14" spans="2:61" customFormat="1" ht="15.6">
      <c r="B14" s="59" t="s">
        <v>268</v>
      </c>
      <c r="C14" s="87"/>
      <c r="D14" s="87"/>
      <c r="E14" s="87"/>
      <c r="F14" s="87"/>
      <c r="G14" s="89"/>
      <c r="H14" s="89"/>
      <c r="I14" s="89"/>
      <c r="J14" s="111"/>
      <c r="K14" s="111"/>
      <c r="L14" s="111"/>
    </row>
    <row r="15" spans="2:61" customFormat="1" ht="16.2">
      <c r="B15" s="56" t="s">
        <v>520</v>
      </c>
      <c r="C15" s="86"/>
      <c r="D15" s="86"/>
      <c r="E15" s="86"/>
      <c r="F15" s="86"/>
      <c r="G15" s="88"/>
      <c r="H15" s="88"/>
      <c r="I15" s="88"/>
      <c r="J15" s="110"/>
      <c r="K15" s="110"/>
      <c r="L15" s="110"/>
    </row>
    <row r="16" spans="2:61" customFormat="1" ht="15.6">
      <c r="B16" s="59" t="s">
        <v>268</v>
      </c>
      <c r="C16" s="87"/>
      <c r="D16" s="87"/>
      <c r="E16" s="87"/>
      <c r="F16" s="87"/>
      <c r="G16" s="89"/>
      <c r="H16" s="89"/>
      <c r="I16" s="89"/>
      <c r="J16" s="111"/>
      <c r="K16" s="111"/>
      <c r="L16" s="111"/>
    </row>
    <row r="17" spans="1:12" customFormat="1" ht="16.2">
      <c r="B17" s="56" t="s">
        <v>220</v>
      </c>
      <c r="C17" s="86"/>
      <c r="D17" s="86"/>
      <c r="E17" s="86"/>
      <c r="F17" s="86"/>
      <c r="G17" s="88"/>
      <c r="H17" s="88"/>
      <c r="I17" s="88"/>
      <c r="J17" s="110"/>
      <c r="K17" s="110"/>
      <c r="L17" s="110"/>
    </row>
    <row r="18" spans="1:12" customFormat="1" ht="15.6">
      <c r="B18" s="59" t="s">
        <v>268</v>
      </c>
      <c r="C18" s="87"/>
      <c r="D18" s="87"/>
      <c r="E18" s="87"/>
      <c r="F18" s="87"/>
      <c r="G18" s="89"/>
      <c r="H18" s="89"/>
      <c r="I18" s="89"/>
      <c r="J18" s="111"/>
      <c r="K18" s="111"/>
      <c r="L18" s="111"/>
    </row>
    <row r="19" spans="1:12" customFormat="1" ht="16.2">
      <c r="B19" s="56" t="s">
        <v>72</v>
      </c>
      <c r="C19" s="86"/>
      <c r="D19" s="86"/>
      <c r="E19" s="86"/>
      <c r="F19" s="86"/>
      <c r="G19" s="88"/>
      <c r="H19" s="88"/>
      <c r="I19" s="88"/>
      <c r="J19" s="110"/>
      <c r="K19" s="110"/>
      <c r="L19" s="110"/>
    </row>
    <row r="20" spans="1:12" customFormat="1" ht="15.6">
      <c r="B20" s="59" t="s">
        <v>268</v>
      </c>
      <c r="C20" s="87"/>
      <c r="D20" s="87"/>
      <c r="E20" s="87"/>
      <c r="F20" s="87"/>
      <c r="G20" s="89"/>
      <c r="H20" s="89"/>
      <c r="I20" s="89"/>
      <c r="J20" s="111"/>
      <c r="K20" s="111"/>
      <c r="L20" s="111"/>
    </row>
    <row r="21" spans="1:12" customFormat="1" ht="16.2">
      <c r="B21" s="56" t="s">
        <v>231</v>
      </c>
      <c r="C21" s="86"/>
      <c r="D21" s="86"/>
      <c r="E21" s="86"/>
      <c r="F21" s="86"/>
      <c r="G21" s="88">
        <v>-12</v>
      </c>
      <c r="H21" s="88"/>
      <c r="I21" s="88">
        <v>-6.48</v>
      </c>
      <c r="J21" s="110"/>
      <c r="K21" s="110"/>
      <c r="L21" s="110">
        <v>-1E-4</v>
      </c>
    </row>
    <row r="22" spans="1:12" customFormat="1" ht="16.2">
      <c r="B22" s="56" t="s">
        <v>219</v>
      </c>
      <c r="C22" s="86"/>
      <c r="D22" s="86"/>
      <c r="E22" s="86"/>
      <c r="F22" s="86"/>
      <c r="G22" s="88">
        <v>-12</v>
      </c>
      <c r="H22" s="88"/>
      <c r="I22" s="88">
        <v>-6.48</v>
      </c>
      <c r="J22" s="110"/>
      <c r="K22" s="110"/>
      <c r="L22" s="110">
        <v>-1E-4</v>
      </c>
    </row>
    <row r="23" spans="1:12" customFormat="1" ht="15.6">
      <c r="B23" s="59" t="s">
        <v>521</v>
      </c>
      <c r="C23" s="87">
        <v>8833089</v>
      </c>
      <c r="D23" s="127" t="s">
        <v>359</v>
      </c>
      <c r="E23" s="87" t="s">
        <v>522</v>
      </c>
      <c r="F23" s="87" t="s">
        <v>164</v>
      </c>
      <c r="G23" s="89">
        <v>-12</v>
      </c>
      <c r="H23" s="89">
        <v>15700</v>
      </c>
      <c r="I23" s="89">
        <v>-6.48</v>
      </c>
      <c r="J23" s="111">
        <v>0</v>
      </c>
      <c r="K23" s="111">
        <v>1</v>
      </c>
      <c r="L23" s="111">
        <v>-1E-4</v>
      </c>
    </row>
    <row r="24" spans="1:12" customFormat="1" ht="16.2">
      <c r="B24" s="56" t="s">
        <v>224</v>
      </c>
      <c r="C24" s="86"/>
      <c r="D24" s="86"/>
      <c r="E24" s="86"/>
      <c r="F24" s="86"/>
      <c r="G24" s="88"/>
      <c r="H24" s="88"/>
      <c r="I24" s="88"/>
      <c r="J24" s="110"/>
      <c r="K24" s="110"/>
      <c r="L24" s="110"/>
    </row>
    <row r="25" spans="1:12" customFormat="1" ht="15.6">
      <c r="B25" s="59" t="s">
        <v>268</v>
      </c>
      <c r="C25" s="87"/>
      <c r="D25" s="87"/>
      <c r="E25" s="87"/>
      <c r="F25" s="87"/>
      <c r="G25" s="89"/>
      <c r="H25" s="89"/>
      <c r="I25" s="89"/>
      <c r="J25" s="111"/>
      <c r="K25" s="111"/>
      <c r="L25" s="111"/>
    </row>
    <row r="26" spans="1:12" customFormat="1" ht="16.2">
      <c r="B26" s="56" t="s">
        <v>220</v>
      </c>
      <c r="C26" s="86"/>
      <c r="D26" s="86"/>
      <c r="E26" s="86"/>
      <c r="F26" s="86"/>
      <c r="G26" s="88"/>
      <c r="H26" s="88"/>
      <c r="I26" s="88"/>
      <c r="J26" s="110"/>
      <c r="K26" s="110"/>
      <c r="L26" s="110"/>
    </row>
    <row r="27" spans="1:12" customFormat="1" ht="15.6">
      <c r="B27" s="59" t="s">
        <v>268</v>
      </c>
      <c r="C27" s="87"/>
      <c r="D27" s="87"/>
      <c r="E27" s="87"/>
      <c r="F27" s="87"/>
      <c r="G27" s="89"/>
      <c r="H27" s="89"/>
      <c r="I27" s="89"/>
      <c r="J27" s="111"/>
      <c r="K27" s="111"/>
      <c r="L27" s="111"/>
    </row>
    <row r="28" spans="1:12" customFormat="1" ht="16.2">
      <c r="B28" s="56" t="s">
        <v>221</v>
      </c>
      <c r="C28" s="86"/>
      <c r="D28" s="86"/>
      <c r="E28" s="86"/>
      <c r="F28" s="86"/>
      <c r="G28" s="88"/>
      <c r="H28" s="88"/>
      <c r="I28" s="88"/>
      <c r="J28" s="110"/>
      <c r="K28" s="110"/>
      <c r="L28" s="110"/>
    </row>
    <row r="29" spans="1:12" customFormat="1" ht="15.6">
      <c r="B29" s="59" t="s">
        <v>268</v>
      </c>
      <c r="C29" s="87"/>
      <c r="D29" s="87"/>
      <c r="E29" s="87"/>
      <c r="F29" s="87"/>
      <c r="G29" s="89"/>
      <c r="H29" s="89"/>
      <c r="I29" s="89"/>
      <c r="J29" s="111"/>
      <c r="K29" s="111"/>
      <c r="L29" s="111"/>
    </row>
    <row r="30" spans="1:12" customFormat="1" ht="16.2">
      <c r="B30" s="56" t="s">
        <v>72</v>
      </c>
      <c r="C30" s="86"/>
      <c r="D30" s="86"/>
      <c r="E30" s="86"/>
      <c r="F30" s="86"/>
      <c r="G30" s="88"/>
      <c r="H30" s="88"/>
      <c r="I30" s="88"/>
      <c r="J30" s="110"/>
      <c r="K30" s="110"/>
      <c r="L30" s="110"/>
    </row>
    <row r="31" spans="1:12" customFormat="1" ht="15.6">
      <c r="B31" s="117" t="s">
        <v>268</v>
      </c>
      <c r="C31" s="87"/>
      <c r="D31" s="87"/>
      <c r="E31" s="87"/>
      <c r="F31" s="87"/>
      <c r="G31" s="89"/>
      <c r="H31" s="89"/>
      <c r="I31" s="89"/>
      <c r="J31" s="111"/>
      <c r="K31" s="111"/>
      <c r="L31" s="111"/>
    </row>
    <row r="32" spans="1:12" customFormat="1">
      <c r="A32" s="1"/>
      <c r="B32" s="114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14" t="s">
        <v>133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114" t="s">
        <v>245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4" t="s">
        <v>246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35" t="s">
        <v>256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</row>
    <row r="37" spans="1:12" customFormat="1" ht="13.2"/>
    <row r="38" spans="1:12" customFormat="1" ht="13.2"/>
    <row r="39" spans="1:12" customFormat="1" ht="13.2"/>
    <row r="40" spans="1:12" customFormat="1" ht="13.2"/>
    <row r="41" spans="1:12" customFormat="1" ht="13.2"/>
    <row r="42" spans="1:12" customFormat="1" ht="13.2"/>
    <row r="43" spans="1:12" customFormat="1" ht="13.2"/>
    <row r="44" spans="1:12" customFormat="1" ht="13.2"/>
    <row r="45" spans="1:12" customFormat="1" ht="13.2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6:L36"/>
  </mergeCells>
  <phoneticPr fontId="4" type="noConversion"/>
  <dataValidations count="1">
    <dataValidation allowBlank="1" showInputMessage="1" showErrorMessage="1" sqref="A5:XFD11 A46:XFD1048576 A32:A36 B32:L35" xr:uid="{00000000-0002-0000-0900-000000000000}"/>
  </dataValidations>
  <pageMargins left="0" right="0" top="0.5" bottom="0.5" header="0" footer="0.25"/>
  <pageSetup paperSize="9" scale="84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BH580"/>
  <sheetViews>
    <sheetView rightToLeft="1" workbookViewId="0">
      <selection activeCell="C42" sqref="C42"/>
    </sheetView>
  </sheetViews>
  <sheetFormatPr defaultColWidth="9.109375" defaultRowHeight="17.399999999999999"/>
  <cols>
    <col min="1" max="1" width="6.33203125" style="2" customWidth="1"/>
    <col min="2" max="2" width="60.5546875" style="2" bestFit="1" customWidth="1"/>
    <col min="3" max="3" width="6.33203125" style="2" customWidth="1"/>
    <col min="4" max="4" width="10.33203125" style="2" customWidth="1"/>
    <col min="5" max="5" width="9.109375" style="2" bestFit="1" customWidth="1"/>
    <col min="6" max="6" width="5.5546875" style="1" customWidth="1"/>
    <col min="7" max="7" width="8.44140625" style="1" customWidth="1"/>
    <col min="8" max="8" width="7" style="1" customWidth="1"/>
    <col min="9" max="9" width="8.77734375" style="1" bestFit="1" customWidth="1"/>
    <col min="10" max="10" width="11.109375" style="1" customWidth="1"/>
    <col min="11" max="11" width="11.109375" style="3" customWidth="1"/>
    <col min="12" max="12" width="7.6640625" style="3" customWidth="1"/>
    <col min="13" max="13" width="7.109375" style="3" customWidth="1"/>
    <col min="14" max="14" width="6" style="3" customWidth="1"/>
    <col min="15" max="15" width="7.88671875" style="3" customWidth="1"/>
    <col min="16" max="16" width="8.109375" style="3" customWidth="1"/>
    <col min="17" max="17" width="6.33203125" style="1" customWidth="1"/>
    <col min="18" max="18" width="8" style="1" customWidth="1"/>
    <col min="19" max="19" width="8.6640625" style="1" customWidth="1"/>
    <col min="20" max="20" width="10" style="1" customWidth="1"/>
    <col min="21" max="21" width="9.5546875" style="1" customWidth="1"/>
    <col min="22" max="22" width="6.109375" style="1" customWidth="1"/>
    <col min="23" max="24" width="5.6640625" style="1" customWidth="1"/>
    <col min="25" max="25" width="6.88671875" style="1" customWidth="1"/>
    <col min="26" max="26" width="6.44140625" style="1" customWidth="1"/>
    <col min="27" max="27" width="6.6640625" style="1" customWidth="1"/>
    <col min="28" max="28" width="7.33203125" style="1" customWidth="1"/>
    <col min="29" max="40" width="5.6640625" style="1" customWidth="1"/>
    <col min="41" max="16384" width="9.109375" style="1"/>
  </cols>
  <sheetData>
    <row r="1" spans="1:60">
      <c r="B1" s="80" t="s">
        <v>276</v>
      </c>
    </row>
    <row r="2" spans="1:60">
      <c r="B2" s="80" t="s">
        <v>277</v>
      </c>
    </row>
    <row r="3" spans="1:60">
      <c r="B3" s="80" t="s">
        <v>278</v>
      </c>
    </row>
    <row r="4" spans="1:60">
      <c r="B4" s="80" t="s">
        <v>279</v>
      </c>
    </row>
    <row r="6" spans="1:60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7"/>
      <c r="BD6" s="1" t="s">
        <v>142</v>
      </c>
      <c r="BF6" s="1" t="s">
        <v>175</v>
      </c>
      <c r="BH6" s="3" t="s">
        <v>165</v>
      </c>
    </row>
    <row r="7" spans="1:60" ht="26.25" customHeight="1">
      <c r="B7" s="145" t="s">
        <v>115</v>
      </c>
      <c r="C7" s="146"/>
      <c r="D7" s="146"/>
      <c r="E7" s="146"/>
      <c r="F7" s="146"/>
      <c r="G7" s="146"/>
      <c r="H7" s="146"/>
      <c r="I7" s="146"/>
      <c r="J7" s="146"/>
      <c r="K7" s="147"/>
      <c r="BD7" s="3" t="s">
        <v>143</v>
      </c>
      <c r="BF7" s="1" t="s">
        <v>151</v>
      </c>
      <c r="BH7" s="3" t="s">
        <v>164</v>
      </c>
    </row>
    <row r="8" spans="1:60" s="3" customFormat="1" ht="62.4">
      <c r="A8" s="2"/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47" t="s">
        <v>170</v>
      </c>
      <c r="K8" s="25" t="s">
        <v>172</v>
      </c>
      <c r="BC8" s="1" t="s">
        <v>148</v>
      </c>
      <c r="BD8" s="1" t="s">
        <v>149</v>
      </c>
      <c r="BE8" s="1" t="s">
        <v>152</v>
      </c>
      <c r="BG8" s="4" t="s">
        <v>166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167</v>
      </c>
    </row>
    <row r="10" spans="1:60" s="4" customFormat="1" ht="18" customHeight="1">
      <c r="A10" s="2"/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176</v>
      </c>
      <c r="BG10" s="1" t="s">
        <v>169</v>
      </c>
    </row>
    <row r="11" spans="1:60" s="4" customFormat="1" ht="18" customHeight="1">
      <c r="A11" s="2"/>
      <c r="B11" s="55" t="s">
        <v>52</v>
      </c>
      <c r="C11" s="115"/>
      <c r="D11" s="115"/>
      <c r="E11" s="115"/>
      <c r="F11" s="115"/>
      <c r="G11" s="82"/>
      <c r="H11" s="82"/>
      <c r="I11" s="82"/>
      <c r="J11" s="109"/>
      <c r="K11" s="109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168</v>
      </c>
    </row>
    <row r="12" spans="1:60" customFormat="1" ht="16.2">
      <c r="B12" s="56" t="s">
        <v>523</v>
      </c>
      <c r="C12" s="86"/>
      <c r="D12" s="86"/>
      <c r="E12" s="86"/>
      <c r="F12" s="86"/>
      <c r="G12" s="88"/>
      <c r="H12" s="88"/>
      <c r="I12" s="88"/>
      <c r="J12" s="110"/>
      <c r="K12" s="110"/>
    </row>
    <row r="13" spans="1:60" customFormat="1" ht="15.6">
      <c r="B13" s="66" t="s">
        <v>268</v>
      </c>
      <c r="C13" s="87"/>
      <c r="D13" s="87"/>
      <c r="E13" s="87"/>
      <c r="F13" s="87"/>
      <c r="G13" s="89"/>
      <c r="H13" s="89"/>
      <c r="I13" s="89"/>
      <c r="J13" s="111"/>
      <c r="K13" s="111"/>
    </row>
    <row r="14" spans="1:60" customFormat="1" ht="16.2">
      <c r="B14" s="56" t="s">
        <v>524</v>
      </c>
      <c r="C14" s="86"/>
      <c r="D14" s="86"/>
      <c r="E14" s="86"/>
      <c r="F14" s="86"/>
      <c r="G14" s="88"/>
      <c r="H14" s="88"/>
      <c r="I14" s="88"/>
      <c r="J14" s="110"/>
      <c r="K14" s="110"/>
    </row>
    <row r="15" spans="1:60" customFormat="1" ht="15.6">
      <c r="B15" s="121" t="s">
        <v>268</v>
      </c>
      <c r="C15" s="87"/>
      <c r="D15" s="87"/>
      <c r="E15" s="87"/>
      <c r="F15" s="87"/>
      <c r="G15" s="89"/>
      <c r="H15" s="89"/>
      <c r="I15" s="89"/>
      <c r="J15" s="111"/>
      <c r="K15" s="111"/>
    </row>
    <row r="16" spans="1:60" customFormat="1">
      <c r="A16" s="2"/>
      <c r="B16" s="114" t="s">
        <v>249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114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114" t="s">
        <v>245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114" t="s">
        <v>246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35" t="s">
        <v>256</v>
      </c>
      <c r="C20" s="135"/>
      <c r="D20" s="135"/>
      <c r="E20" s="135"/>
      <c r="F20" s="135"/>
      <c r="G20" s="135"/>
      <c r="H20" s="135"/>
      <c r="I20" s="135"/>
      <c r="J20" s="135"/>
      <c r="K20" s="135"/>
    </row>
    <row r="21" spans="1:58" customFormat="1" ht="13.2"/>
    <row r="22" spans="1:58" customFormat="1" ht="13.2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177</v>
      </c>
    </row>
    <row r="24" spans="1:58">
      <c r="C24" s="3"/>
      <c r="D24" s="3"/>
      <c r="E24" s="3"/>
      <c r="F24" s="3"/>
      <c r="G24" s="3"/>
      <c r="H24" s="3"/>
      <c r="BF24" s="1" t="s">
        <v>180</v>
      </c>
    </row>
    <row r="25" spans="1:58">
      <c r="C25" s="3"/>
      <c r="D25" s="3"/>
      <c r="E25" s="3"/>
      <c r="F25" s="3"/>
      <c r="G25" s="3"/>
      <c r="H25" s="3"/>
      <c r="BF25" s="1" t="s">
        <v>157</v>
      </c>
    </row>
    <row r="26" spans="1:58">
      <c r="C26" s="3"/>
      <c r="D26" s="3"/>
      <c r="E26" s="3"/>
      <c r="F26" s="3"/>
      <c r="G26" s="3"/>
      <c r="H26" s="3"/>
      <c r="BF26" s="1" t="s">
        <v>158</v>
      </c>
    </row>
    <row r="27" spans="1:58">
      <c r="C27" s="3"/>
      <c r="D27" s="3"/>
      <c r="E27" s="3"/>
      <c r="F27" s="3"/>
      <c r="G27" s="3"/>
      <c r="H27" s="3"/>
      <c r="BF27" s="1" t="s">
        <v>179</v>
      </c>
    </row>
    <row r="28" spans="1:58">
      <c r="C28" s="3"/>
      <c r="D28" s="3"/>
      <c r="E28" s="3"/>
      <c r="F28" s="3"/>
      <c r="G28" s="3"/>
      <c r="H28" s="3"/>
      <c r="BF28" s="1" t="s">
        <v>159</v>
      </c>
    </row>
    <row r="29" spans="1:58">
      <c r="C29" s="3"/>
      <c r="D29" s="3"/>
      <c r="E29" s="3"/>
      <c r="F29" s="3"/>
      <c r="G29" s="3"/>
      <c r="H29" s="3"/>
      <c r="BF29" s="1" t="s">
        <v>160</v>
      </c>
    </row>
    <row r="30" spans="1:58">
      <c r="C30" s="3"/>
      <c r="D30" s="3"/>
      <c r="E30" s="3"/>
      <c r="F30" s="3"/>
      <c r="G30" s="3"/>
      <c r="H30" s="3"/>
      <c r="BF30" s="1" t="s">
        <v>178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 xr:uid="{00000000-0002-0000-0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A1:CC40"/>
  <sheetViews>
    <sheetView rightToLeft="1" topLeftCell="A25" workbookViewId="0">
      <selection activeCell="C42" sqref="C42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10.332031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0" width="6.77734375" style="1" bestFit="1" customWidth="1"/>
    <col min="11" max="11" width="7.5546875" style="1" customWidth="1"/>
    <col min="12" max="12" width="8.33203125" style="1" customWidth="1"/>
    <col min="13" max="13" width="7" style="1" customWidth="1"/>
    <col min="14" max="14" width="8.77734375" style="1" bestFit="1" customWidth="1"/>
    <col min="15" max="17" width="11.109375" style="1" customWidth="1"/>
    <col min="18" max="18" width="7.5546875" style="1" customWidth="1"/>
    <col min="19" max="19" width="6.6640625" style="1" customWidth="1"/>
    <col min="20" max="20" width="7.6640625" style="1" customWidth="1"/>
    <col min="21" max="21" width="7.109375" style="1" customWidth="1"/>
    <col min="22" max="22" width="6" style="1" customWidth="1"/>
    <col min="23" max="23" width="7.88671875" style="1" customWidth="1"/>
    <col min="24" max="24" width="8.109375" style="1" customWidth="1"/>
    <col min="25" max="25" width="6.33203125" style="1" customWidth="1"/>
    <col min="26" max="26" width="8" style="1" customWidth="1"/>
    <col min="27" max="27" width="8.6640625" style="1" customWidth="1"/>
    <col min="28" max="28" width="10" style="1" customWidth="1"/>
    <col min="29" max="29" width="9.5546875" style="1" customWidth="1"/>
    <col min="30" max="30" width="6.109375" style="1" customWidth="1"/>
    <col min="31" max="32" width="5.6640625" style="1" customWidth="1"/>
    <col min="33" max="33" width="6.88671875" style="1" customWidth="1"/>
    <col min="34" max="34" width="6.44140625" style="1" customWidth="1"/>
    <col min="35" max="35" width="6.6640625" style="1" customWidth="1"/>
    <col min="36" max="36" width="7.33203125" style="1" customWidth="1"/>
    <col min="37" max="48" width="5.6640625" style="1" customWidth="1"/>
    <col min="49" max="16384" width="9.109375" style="1"/>
  </cols>
  <sheetData>
    <row r="1" spans="2:81">
      <c r="B1" s="80" t="s">
        <v>276</v>
      </c>
    </row>
    <row r="2" spans="2:81">
      <c r="B2" s="80" t="s">
        <v>277</v>
      </c>
    </row>
    <row r="3" spans="2:81">
      <c r="B3" s="80" t="s">
        <v>278</v>
      </c>
    </row>
    <row r="4" spans="2:81">
      <c r="B4" s="80" t="s">
        <v>279</v>
      </c>
    </row>
    <row r="6" spans="2:81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7"/>
    </row>
    <row r="7" spans="2:81" ht="26.25" customHeight="1">
      <c r="B7" s="145" t="s">
        <v>116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7"/>
    </row>
    <row r="8" spans="2:81" s="3" customFormat="1" ht="62.4">
      <c r="B8" s="19" t="s">
        <v>137</v>
      </c>
      <c r="C8" s="24" t="s">
        <v>47</v>
      </c>
      <c r="D8" s="78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74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2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5" t="s">
        <v>56</v>
      </c>
      <c r="C11" s="115"/>
      <c r="D11" s="115"/>
      <c r="E11" s="115"/>
      <c r="F11" s="115"/>
      <c r="G11" s="92"/>
      <c r="H11" s="115"/>
      <c r="I11" s="115"/>
      <c r="J11" s="109"/>
      <c r="K11" s="109"/>
      <c r="L11" s="82"/>
      <c r="M11" s="82"/>
      <c r="N11" s="82"/>
      <c r="O11" s="109"/>
      <c r="P11" s="109"/>
      <c r="Q11" s="109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8" t="s">
        <v>232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88"/>
      <c r="O12" s="110"/>
      <c r="P12" s="110"/>
      <c r="Q12" s="110"/>
    </row>
    <row r="13" spans="2:81" customFormat="1" ht="16.2">
      <c r="B13" s="58" t="s">
        <v>54</v>
      </c>
      <c r="C13" s="86"/>
      <c r="D13" s="86"/>
      <c r="E13" s="86"/>
      <c r="F13" s="86"/>
      <c r="G13" s="93"/>
      <c r="H13" s="86"/>
      <c r="I13" s="86"/>
      <c r="J13" s="110"/>
      <c r="K13" s="110"/>
      <c r="L13" s="88"/>
      <c r="M13" s="88"/>
      <c r="N13" s="88"/>
      <c r="O13" s="110"/>
      <c r="P13" s="110"/>
      <c r="Q13" s="110"/>
    </row>
    <row r="14" spans="2:81" customFormat="1" ht="15.6">
      <c r="B14" s="59" t="s">
        <v>268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89"/>
      <c r="O14" s="111"/>
      <c r="P14" s="111"/>
      <c r="Q14" s="111"/>
    </row>
    <row r="15" spans="2:81" customFormat="1" ht="16.2">
      <c r="B15" s="58" t="s">
        <v>55</v>
      </c>
      <c r="C15" s="86"/>
      <c r="D15" s="86"/>
      <c r="E15" s="86"/>
      <c r="F15" s="86"/>
      <c r="G15" s="93"/>
      <c r="H15" s="86"/>
      <c r="I15" s="86"/>
      <c r="J15" s="110"/>
      <c r="K15" s="110"/>
      <c r="L15" s="88"/>
      <c r="M15" s="88"/>
      <c r="N15" s="88"/>
      <c r="O15" s="110"/>
      <c r="P15" s="110"/>
      <c r="Q15" s="110"/>
    </row>
    <row r="16" spans="2:81" customFormat="1" ht="15.6">
      <c r="B16" s="59" t="s">
        <v>268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89"/>
      <c r="O16" s="111"/>
      <c r="P16" s="111"/>
      <c r="Q16" s="111"/>
    </row>
    <row r="17" spans="1:17" customFormat="1" ht="16.2">
      <c r="B17" s="58" t="s">
        <v>73</v>
      </c>
      <c r="C17" s="86"/>
      <c r="D17" s="86"/>
      <c r="E17" s="86"/>
      <c r="F17" s="86"/>
      <c r="G17" s="93"/>
      <c r="H17" s="86"/>
      <c r="I17" s="86"/>
      <c r="J17" s="110"/>
      <c r="K17" s="110"/>
      <c r="L17" s="88"/>
      <c r="M17" s="88"/>
      <c r="N17" s="88"/>
      <c r="O17" s="110"/>
      <c r="P17" s="110"/>
      <c r="Q17" s="110"/>
    </row>
    <row r="18" spans="1:17" customFormat="1" ht="15.6">
      <c r="B18" s="59" t="s">
        <v>268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89"/>
      <c r="O18" s="111"/>
      <c r="P18" s="111"/>
      <c r="Q18" s="111"/>
    </row>
    <row r="19" spans="1:17" customFormat="1" ht="15.6">
      <c r="B19" s="59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111"/>
      <c r="P19" s="111"/>
      <c r="Q19" s="111"/>
    </row>
    <row r="20" spans="1:17" customFormat="1" ht="15.6">
      <c r="B20" s="59" t="s">
        <v>268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111"/>
      <c r="P20" s="111"/>
      <c r="Q20" s="111"/>
    </row>
    <row r="21" spans="1:17" customFormat="1" ht="15.6">
      <c r="B21" s="59" t="s">
        <v>268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111"/>
      <c r="P21" s="111"/>
      <c r="Q21" s="111"/>
    </row>
    <row r="22" spans="1:17" customFormat="1" ht="16.2">
      <c r="B22" s="58" t="s">
        <v>231</v>
      </c>
      <c r="C22" s="86"/>
      <c r="D22" s="86"/>
      <c r="E22" s="86"/>
      <c r="F22" s="86"/>
      <c r="G22" s="93"/>
      <c r="H22" s="86"/>
      <c r="I22" s="86"/>
      <c r="J22" s="110"/>
      <c r="K22" s="110"/>
      <c r="L22" s="88"/>
      <c r="M22" s="88"/>
      <c r="N22" s="88"/>
      <c r="O22" s="110"/>
      <c r="P22" s="110"/>
      <c r="Q22" s="110"/>
    </row>
    <row r="23" spans="1:17" customFormat="1" ht="16.2">
      <c r="B23" s="58" t="s">
        <v>54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88"/>
      <c r="O23" s="110"/>
      <c r="P23" s="110"/>
      <c r="Q23" s="110"/>
    </row>
    <row r="24" spans="1:17" customFormat="1" ht="15.6">
      <c r="B24" s="59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/>
      <c r="O24" s="111"/>
      <c r="P24" s="111"/>
      <c r="Q24" s="111"/>
    </row>
    <row r="25" spans="1:17" customFormat="1" ht="16.2">
      <c r="B25" s="58" t="s">
        <v>55</v>
      </c>
      <c r="C25" s="86"/>
      <c r="D25" s="86"/>
      <c r="E25" s="86"/>
      <c r="F25" s="86"/>
      <c r="G25" s="93"/>
      <c r="H25" s="86"/>
      <c r="I25" s="86"/>
      <c r="J25" s="110"/>
      <c r="K25" s="110"/>
      <c r="L25" s="88"/>
      <c r="M25" s="88"/>
      <c r="N25" s="88"/>
      <c r="O25" s="110"/>
      <c r="P25" s="110"/>
      <c r="Q25" s="110"/>
    </row>
    <row r="26" spans="1:17" customFormat="1" ht="15.6">
      <c r="B26" s="59" t="s">
        <v>268</v>
      </c>
      <c r="C26" s="87"/>
      <c r="D26" s="87"/>
      <c r="E26" s="87"/>
      <c r="F26" s="87"/>
      <c r="G26" s="94"/>
      <c r="H26" s="87"/>
      <c r="I26" s="87"/>
      <c r="J26" s="111"/>
      <c r="K26" s="111"/>
      <c r="L26" s="89"/>
      <c r="M26" s="89"/>
      <c r="N26" s="89"/>
      <c r="O26" s="111"/>
      <c r="P26" s="111"/>
      <c r="Q26" s="111"/>
    </row>
    <row r="27" spans="1:17" customFormat="1" ht="16.2">
      <c r="B27" s="58" t="s">
        <v>73</v>
      </c>
      <c r="C27" s="86"/>
      <c r="D27" s="86"/>
      <c r="E27" s="86"/>
      <c r="F27" s="86"/>
      <c r="G27" s="93"/>
      <c r="H27" s="86"/>
      <c r="I27" s="86"/>
      <c r="J27" s="110"/>
      <c r="K27" s="110"/>
      <c r="L27" s="88"/>
      <c r="M27" s="88"/>
      <c r="N27" s="88"/>
      <c r="O27" s="110"/>
      <c r="P27" s="110"/>
      <c r="Q27" s="110"/>
    </row>
    <row r="28" spans="1:17" customFormat="1" ht="15.6">
      <c r="B28" s="59" t="s">
        <v>268</v>
      </c>
      <c r="C28" s="87"/>
      <c r="D28" s="87"/>
      <c r="E28" s="87"/>
      <c r="F28" s="87"/>
      <c r="G28" s="94"/>
      <c r="H28" s="87"/>
      <c r="I28" s="87"/>
      <c r="J28" s="111"/>
      <c r="K28" s="111"/>
      <c r="L28" s="89"/>
      <c r="M28" s="89"/>
      <c r="N28" s="89"/>
      <c r="O28" s="111"/>
      <c r="P28" s="111"/>
      <c r="Q28" s="111"/>
    </row>
    <row r="29" spans="1:17" customFormat="1" ht="15.6">
      <c r="B29" s="59" t="s">
        <v>268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111"/>
      <c r="P29" s="111"/>
      <c r="Q29" s="111"/>
    </row>
    <row r="30" spans="1:17" customFormat="1" ht="15.6">
      <c r="B30" s="59" t="s">
        <v>268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111"/>
      <c r="P30" s="111"/>
      <c r="Q30" s="111"/>
    </row>
    <row r="31" spans="1:17" customFormat="1" ht="15.6">
      <c r="B31" s="117" t="s">
        <v>268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111"/>
      <c r="P31" s="111"/>
      <c r="Q31" s="111"/>
    </row>
    <row r="32" spans="1:17" customFormat="1">
      <c r="A32" s="1"/>
      <c r="B32" s="114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4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4" t="s">
        <v>245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4" t="s">
        <v>246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5" t="s">
        <v>256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</row>
    <row r="37" spans="1:17" customFormat="1" ht="13.2"/>
    <row r="38" spans="1:17" customFormat="1" ht="13.2"/>
    <row r="39" spans="1:17" customFormat="1" ht="13.2"/>
    <row r="40" spans="1:17" customFormat="1" ht="13.2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0B00-000000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A1:BT28"/>
  <sheetViews>
    <sheetView rightToLeft="1" workbookViewId="0">
      <selection activeCell="C42" sqref="C42"/>
    </sheetView>
  </sheetViews>
  <sheetFormatPr defaultColWidth="9.109375" defaultRowHeight="17.399999999999999"/>
  <cols>
    <col min="1" max="1" width="3" style="1" customWidth="1"/>
    <col min="2" max="2" width="49.44140625" style="2" bestFit="1" customWidth="1"/>
    <col min="3" max="3" width="9.33203125" style="2" customWidth="1"/>
    <col min="4" max="4" width="5.5546875" style="1" customWidth="1"/>
    <col min="5" max="5" width="5.33203125" style="1" customWidth="1"/>
    <col min="6" max="6" width="11.6640625" style="1" customWidth="1"/>
    <col min="7" max="7" width="6" style="1" bestFit="1" customWidth="1"/>
    <col min="8" max="8" width="5.5546875" style="1" customWidth="1"/>
    <col min="9" max="9" width="6.77734375" style="1" bestFit="1" customWidth="1"/>
    <col min="10" max="10" width="7.109375" style="1" bestFit="1" customWidth="1"/>
    <col min="11" max="11" width="7.6640625" style="1" customWidth="1"/>
    <col min="12" max="12" width="7.44140625" style="1" customWidth="1"/>
    <col min="13" max="13" width="8.77734375" style="1" bestFit="1" customWidth="1"/>
    <col min="14" max="16" width="11.109375" style="1" customWidth="1"/>
    <col min="17" max="17" width="7.5546875" style="3" customWidth="1"/>
    <col min="18" max="18" width="6.6640625" style="3" customWidth="1"/>
    <col min="19" max="19" width="7.6640625" style="3" customWidth="1"/>
    <col min="20" max="20" width="7.109375" style="3" customWidth="1"/>
    <col min="21" max="21" width="6" style="3" customWidth="1"/>
    <col min="22" max="22" width="7.88671875" style="3" customWidth="1"/>
    <col min="23" max="23" width="8.109375" style="3" customWidth="1"/>
    <col min="24" max="24" width="6.33203125" style="3" customWidth="1"/>
    <col min="25" max="25" width="8" style="3" customWidth="1"/>
    <col min="26" max="26" width="8.6640625" style="3" customWidth="1"/>
    <col min="27" max="27" width="10" style="3" customWidth="1"/>
    <col min="28" max="28" width="9.5546875" style="3" customWidth="1"/>
    <col min="29" max="29" width="6.109375" style="3" customWidth="1"/>
    <col min="30" max="31" width="5.6640625" style="3" customWidth="1"/>
    <col min="32" max="32" width="6.88671875" style="3" customWidth="1"/>
    <col min="33" max="33" width="6.44140625" style="3" customWidth="1"/>
    <col min="34" max="34" width="6.6640625" style="3" customWidth="1"/>
    <col min="35" max="35" width="7.33203125" style="3" customWidth="1"/>
    <col min="36" max="39" width="5.6640625" style="3" customWidth="1"/>
    <col min="40" max="47" width="5.6640625" style="1" customWidth="1"/>
    <col min="48" max="16384" width="9.109375" style="1"/>
  </cols>
  <sheetData>
    <row r="1" spans="2:72">
      <c r="B1" s="80" t="s">
        <v>276</v>
      </c>
    </row>
    <row r="2" spans="2:72">
      <c r="B2" s="80" t="s">
        <v>277</v>
      </c>
    </row>
    <row r="3" spans="2:72">
      <c r="B3" s="80" t="s">
        <v>278</v>
      </c>
    </row>
    <row r="4" spans="2:72">
      <c r="B4" s="80" t="s">
        <v>279</v>
      </c>
    </row>
    <row r="6" spans="2:72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2:72" ht="26.25" customHeight="1">
      <c r="B7" s="145" t="s">
        <v>108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7"/>
    </row>
    <row r="8" spans="2:72" s="3" customFormat="1" ht="62.4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6" t="s">
        <v>18</v>
      </c>
      <c r="H8" s="24" t="s">
        <v>122</v>
      </c>
      <c r="I8" s="24" t="s">
        <v>17</v>
      </c>
      <c r="J8" s="24" t="s">
        <v>19</v>
      </c>
      <c r="K8" s="24" t="s">
        <v>248</v>
      </c>
      <c r="L8" s="24" t="s">
        <v>244</v>
      </c>
      <c r="M8" s="24" t="s">
        <v>131</v>
      </c>
      <c r="N8" s="24" t="s">
        <v>68</v>
      </c>
      <c r="O8" s="47" t="s">
        <v>170</v>
      </c>
      <c r="P8" s="25" t="s">
        <v>172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250</v>
      </c>
      <c r="L9" s="26" t="s">
        <v>75</v>
      </c>
      <c r="M9" s="26" t="s">
        <v>242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2" t="s">
        <v>13</v>
      </c>
      <c r="P10" s="62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5" t="s">
        <v>25</v>
      </c>
      <c r="C11" s="115"/>
      <c r="D11" s="115"/>
      <c r="E11" s="115"/>
      <c r="F11" s="92"/>
      <c r="G11" s="115"/>
      <c r="H11" s="115"/>
      <c r="I11" s="109"/>
      <c r="J11" s="109"/>
      <c r="K11" s="96"/>
      <c r="L11" s="96"/>
      <c r="M11" s="96"/>
      <c r="N11" s="112"/>
      <c r="O11" s="112"/>
      <c r="P11" s="11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6" t="s">
        <v>232</v>
      </c>
      <c r="C12" s="86"/>
      <c r="D12" s="86"/>
      <c r="E12" s="86"/>
      <c r="F12" s="93"/>
      <c r="G12" s="86"/>
      <c r="H12" s="86"/>
      <c r="I12" s="110"/>
      <c r="J12" s="110"/>
      <c r="K12" s="88"/>
      <c r="L12" s="88"/>
      <c r="M12" s="88"/>
      <c r="N12" s="110"/>
      <c r="O12" s="110"/>
      <c r="P12" s="110"/>
    </row>
    <row r="13" spans="2:72" customFormat="1" ht="15.6">
      <c r="B13" s="66" t="s">
        <v>268</v>
      </c>
      <c r="C13" s="87"/>
      <c r="D13" s="87"/>
      <c r="E13" s="87"/>
      <c r="F13" s="94"/>
      <c r="G13" s="87"/>
      <c r="H13" s="87"/>
      <c r="I13" s="111"/>
      <c r="J13" s="111"/>
      <c r="K13" s="89"/>
      <c r="L13" s="89"/>
      <c r="M13" s="89"/>
      <c r="N13" s="111"/>
      <c r="O13" s="111"/>
      <c r="P13" s="111"/>
    </row>
    <row r="14" spans="2:72" customFormat="1" ht="15.6">
      <c r="B14" s="66" t="s">
        <v>268</v>
      </c>
      <c r="C14" s="87"/>
      <c r="D14" s="87"/>
      <c r="E14" s="87"/>
      <c r="F14" s="94"/>
      <c r="G14" s="87"/>
      <c r="H14" s="87"/>
      <c r="I14" s="111"/>
      <c r="J14" s="111"/>
      <c r="K14" s="89"/>
      <c r="L14" s="89"/>
      <c r="M14" s="89"/>
      <c r="N14" s="111"/>
      <c r="O14" s="111"/>
      <c r="P14" s="111"/>
    </row>
    <row r="15" spans="2:72" customFormat="1" ht="15.6">
      <c r="B15" s="66" t="s">
        <v>268</v>
      </c>
      <c r="C15" s="87"/>
      <c r="D15" s="87"/>
      <c r="E15" s="87"/>
      <c r="F15" s="94"/>
      <c r="G15" s="87"/>
      <c r="H15" s="87"/>
      <c r="I15" s="111"/>
      <c r="J15" s="111"/>
      <c r="K15" s="89"/>
      <c r="L15" s="89"/>
      <c r="M15" s="89"/>
      <c r="N15" s="111"/>
      <c r="O15" s="111"/>
      <c r="P15" s="111"/>
    </row>
    <row r="16" spans="2:72" customFormat="1" ht="15.6">
      <c r="B16" s="66" t="s">
        <v>268</v>
      </c>
      <c r="C16" s="87"/>
      <c r="D16" s="87"/>
      <c r="E16" s="87"/>
      <c r="F16" s="94"/>
      <c r="G16" s="87"/>
      <c r="H16" s="87"/>
      <c r="I16" s="111"/>
      <c r="J16" s="111"/>
      <c r="K16" s="89"/>
      <c r="L16" s="89"/>
      <c r="M16" s="89"/>
      <c r="N16" s="111"/>
      <c r="O16" s="111"/>
      <c r="P16" s="111"/>
    </row>
    <row r="17" spans="1:16" customFormat="1" ht="15.6">
      <c r="B17" s="66" t="s">
        <v>268</v>
      </c>
      <c r="C17" s="87"/>
      <c r="D17" s="87"/>
      <c r="E17" s="87"/>
      <c r="F17" s="94"/>
      <c r="G17" s="87"/>
      <c r="H17" s="87"/>
      <c r="I17" s="111"/>
      <c r="J17" s="111"/>
      <c r="K17" s="89"/>
      <c r="L17" s="89"/>
      <c r="M17" s="89"/>
      <c r="N17" s="111"/>
      <c r="O17" s="111"/>
      <c r="P17" s="111"/>
    </row>
    <row r="18" spans="1:16" customFormat="1" ht="16.2">
      <c r="B18" s="56" t="s">
        <v>231</v>
      </c>
      <c r="C18" s="86"/>
      <c r="D18" s="86"/>
      <c r="E18" s="86"/>
      <c r="F18" s="93"/>
      <c r="G18" s="86"/>
      <c r="H18" s="86"/>
      <c r="I18" s="110"/>
      <c r="J18" s="110"/>
      <c r="K18" s="88"/>
      <c r="L18" s="88"/>
      <c r="M18" s="88"/>
      <c r="N18" s="110"/>
      <c r="O18" s="110"/>
      <c r="P18" s="110"/>
    </row>
    <row r="19" spans="1:16" customFormat="1" ht="16.2">
      <c r="B19" s="56" t="s">
        <v>76</v>
      </c>
      <c r="C19" s="86"/>
      <c r="D19" s="86"/>
      <c r="E19" s="86"/>
      <c r="F19" s="93"/>
      <c r="G19" s="86"/>
      <c r="H19" s="86"/>
      <c r="I19" s="110"/>
      <c r="J19" s="110"/>
      <c r="K19" s="88"/>
      <c r="L19" s="88"/>
      <c r="M19" s="88"/>
      <c r="N19" s="110"/>
      <c r="O19" s="110"/>
      <c r="P19" s="110"/>
    </row>
    <row r="20" spans="1:16" customFormat="1" ht="15.6">
      <c r="B20" s="66" t="s">
        <v>268</v>
      </c>
      <c r="C20" s="87"/>
      <c r="D20" s="87"/>
      <c r="E20" s="87"/>
      <c r="F20" s="94"/>
      <c r="G20" s="87"/>
      <c r="H20" s="87"/>
      <c r="I20" s="111"/>
      <c r="J20" s="111"/>
      <c r="K20" s="89"/>
      <c r="L20" s="89"/>
      <c r="M20" s="89"/>
      <c r="N20" s="111"/>
      <c r="O20" s="111"/>
      <c r="P20" s="111"/>
    </row>
    <row r="21" spans="1:16" customFormat="1" ht="16.2">
      <c r="B21" s="56" t="s">
        <v>525</v>
      </c>
      <c r="C21" s="86"/>
      <c r="D21" s="86"/>
      <c r="E21" s="86"/>
      <c r="F21" s="93"/>
      <c r="G21" s="86"/>
      <c r="H21" s="86"/>
      <c r="I21" s="110"/>
      <c r="J21" s="110"/>
      <c r="K21" s="88"/>
      <c r="L21" s="88"/>
      <c r="M21" s="88"/>
      <c r="N21" s="110"/>
      <c r="O21" s="110"/>
      <c r="P21" s="110"/>
    </row>
    <row r="22" spans="1:16" customFormat="1" ht="15.6">
      <c r="B22" s="121" t="s">
        <v>268</v>
      </c>
      <c r="C22" s="87"/>
      <c r="D22" s="87"/>
      <c r="E22" s="87"/>
      <c r="F22" s="94"/>
      <c r="G22" s="87"/>
      <c r="H22" s="87"/>
      <c r="I22" s="111"/>
      <c r="J22" s="111"/>
      <c r="K22" s="89"/>
      <c r="L22" s="89"/>
      <c r="M22" s="89"/>
      <c r="N22" s="111"/>
      <c r="O22" s="111"/>
      <c r="P22" s="111"/>
    </row>
    <row r="23" spans="1:16" customFormat="1">
      <c r="A23" s="1"/>
      <c r="B23" s="114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114" t="s">
        <v>245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114" t="s">
        <v>246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35" t="s">
        <v>256</v>
      </c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</row>
    <row r="27" spans="1:16" customFormat="1" ht="13.2"/>
    <row r="28" spans="1:16" customFormat="1" ht="13.2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 xr:uid="{00000000-0002-0000-0C00-000000000000}"/>
  </dataValidations>
  <pageMargins left="0" right="0" top="0.5" bottom="0.5" header="0" footer="0.25"/>
  <pageSetup paperSize="9" scale="92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A1:BM400"/>
  <sheetViews>
    <sheetView rightToLeft="1" topLeftCell="A19" workbookViewId="0">
      <selection activeCell="C42" sqref="C42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5" width="6.33203125" style="2" customWidth="1"/>
    <col min="6" max="6" width="9.109375" style="2" bestFit="1" customWidth="1"/>
    <col min="7" max="7" width="5.5546875" style="1" customWidth="1"/>
    <col min="8" max="8" width="5.33203125" style="1" customWidth="1"/>
    <col min="9" max="9" width="11.6640625" style="1" customWidth="1"/>
    <col min="10" max="10" width="6" style="1" bestFit="1" customWidth="1"/>
    <col min="11" max="11" width="5.5546875" style="1" customWidth="1"/>
    <col min="12" max="12" width="6.77734375" style="1" bestFit="1" customWidth="1"/>
    <col min="13" max="13" width="7.109375" style="1" bestFit="1" customWidth="1"/>
    <col min="14" max="14" width="7.88671875" style="1" customWidth="1"/>
    <col min="15" max="15" width="7.109375" style="1" customWidth="1"/>
    <col min="16" max="16" width="8.77734375" style="1" bestFit="1" customWidth="1"/>
    <col min="17" max="19" width="11.109375" style="1" customWidth="1"/>
    <col min="20" max="20" width="7.5546875" style="1" customWidth="1"/>
    <col min="21" max="21" width="6.6640625" style="1" customWidth="1"/>
    <col min="22" max="22" width="7.6640625" style="1" customWidth="1"/>
    <col min="23" max="23" width="7.109375" style="1" customWidth="1"/>
    <col min="24" max="24" width="6" style="1" customWidth="1"/>
    <col min="25" max="25" width="7.88671875" style="1" customWidth="1"/>
    <col min="26" max="26" width="8.109375" style="1" customWidth="1"/>
    <col min="27" max="27" width="6.33203125" style="1" customWidth="1"/>
    <col min="28" max="28" width="8" style="1" customWidth="1"/>
    <col min="29" max="29" width="8.6640625" style="1" customWidth="1"/>
    <col min="30" max="30" width="10" style="1" customWidth="1"/>
    <col min="31" max="31" width="9.5546875" style="1" customWidth="1"/>
    <col min="32" max="32" width="6.109375" style="1" customWidth="1"/>
    <col min="33" max="34" width="5.6640625" style="1" customWidth="1"/>
    <col min="35" max="35" width="6.88671875" style="1" customWidth="1"/>
    <col min="36" max="36" width="6.44140625" style="1" customWidth="1"/>
    <col min="37" max="37" width="6.6640625" style="1" customWidth="1"/>
    <col min="38" max="38" width="7.33203125" style="1" customWidth="1"/>
    <col min="39" max="50" width="5.6640625" style="1" customWidth="1"/>
    <col min="51" max="16384" width="9.109375" style="1"/>
  </cols>
  <sheetData>
    <row r="1" spans="2:65">
      <c r="B1" s="80" t="s">
        <v>276</v>
      </c>
    </row>
    <row r="2" spans="2:65">
      <c r="B2" s="80" t="s">
        <v>277</v>
      </c>
    </row>
    <row r="3" spans="2:65">
      <c r="B3" s="80" t="s">
        <v>278</v>
      </c>
    </row>
    <row r="4" spans="2:65">
      <c r="B4" s="80" t="s">
        <v>279</v>
      </c>
    </row>
    <row r="6" spans="2:65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7"/>
    </row>
    <row r="7" spans="2:65" ht="26.25" customHeight="1">
      <c r="B7" s="145" t="s">
        <v>109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7"/>
    </row>
    <row r="8" spans="2:65" s="3" customFormat="1" ht="62.4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173</v>
      </c>
      <c r="T10" s="5"/>
      <c r="BJ10" s="1"/>
    </row>
    <row r="11" spans="2:65" s="4" customFormat="1" ht="18" customHeight="1">
      <c r="B11" s="55" t="s">
        <v>48</v>
      </c>
      <c r="C11" s="115"/>
      <c r="D11" s="115"/>
      <c r="E11" s="115"/>
      <c r="F11" s="115"/>
      <c r="G11" s="115"/>
      <c r="H11" s="115"/>
      <c r="I11" s="92"/>
      <c r="J11" s="115"/>
      <c r="K11" s="115"/>
      <c r="L11" s="109"/>
      <c r="M11" s="109"/>
      <c r="N11" s="82"/>
      <c r="O11" s="82"/>
      <c r="P11" s="82"/>
      <c r="Q11" s="109"/>
      <c r="R11" s="109"/>
      <c r="S11" s="109"/>
      <c r="T11" s="5"/>
      <c r="BJ11" s="1"/>
      <c r="BM11" s="1"/>
    </row>
    <row r="12" spans="2:65" customFormat="1" ht="20.25" customHeight="1">
      <c r="B12" s="58" t="s">
        <v>232</v>
      </c>
      <c r="C12" s="86"/>
      <c r="D12" s="86"/>
      <c r="E12" s="86"/>
      <c r="F12" s="86"/>
      <c r="G12" s="86"/>
      <c r="H12" s="86"/>
      <c r="I12" s="93"/>
      <c r="J12" s="86"/>
      <c r="K12" s="86"/>
      <c r="L12" s="110"/>
      <c r="M12" s="110"/>
      <c r="N12" s="88"/>
      <c r="O12" s="88"/>
      <c r="P12" s="88"/>
      <c r="Q12" s="110"/>
      <c r="R12" s="110"/>
      <c r="S12" s="110"/>
    </row>
    <row r="13" spans="2:65" customFormat="1" ht="16.2">
      <c r="B13" s="58" t="s">
        <v>70</v>
      </c>
      <c r="C13" s="86"/>
      <c r="D13" s="86"/>
      <c r="E13" s="86"/>
      <c r="F13" s="86"/>
      <c r="G13" s="86"/>
      <c r="H13" s="86"/>
      <c r="I13" s="93"/>
      <c r="J13" s="86"/>
      <c r="K13" s="86"/>
      <c r="L13" s="110"/>
      <c r="M13" s="110"/>
      <c r="N13" s="88"/>
      <c r="O13" s="88"/>
      <c r="P13" s="88"/>
      <c r="Q13" s="110"/>
      <c r="R13" s="110"/>
      <c r="S13" s="110"/>
    </row>
    <row r="14" spans="2:65" customFormat="1" ht="15.6">
      <c r="B14" s="66" t="s">
        <v>268</v>
      </c>
      <c r="C14" s="87"/>
      <c r="D14" s="87"/>
      <c r="E14" s="87"/>
      <c r="F14" s="87"/>
      <c r="G14" s="87"/>
      <c r="H14" s="87"/>
      <c r="I14" s="94"/>
      <c r="J14" s="87"/>
      <c r="K14" s="87"/>
      <c r="L14" s="111"/>
      <c r="M14" s="111"/>
      <c r="N14" s="89"/>
      <c r="O14" s="89"/>
      <c r="P14" s="89"/>
      <c r="Q14" s="111"/>
      <c r="R14" s="111"/>
      <c r="S14" s="111"/>
    </row>
    <row r="15" spans="2:65" customFormat="1" ht="16.2">
      <c r="B15" s="58" t="s">
        <v>71</v>
      </c>
      <c r="C15" s="86"/>
      <c r="D15" s="86"/>
      <c r="E15" s="86"/>
      <c r="F15" s="86"/>
      <c r="G15" s="86"/>
      <c r="H15" s="86"/>
      <c r="I15" s="93"/>
      <c r="J15" s="86"/>
      <c r="K15" s="86"/>
      <c r="L15" s="110"/>
      <c r="M15" s="110"/>
      <c r="N15" s="88"/>
      <c r="O15" s="88"/>
      <c r="P15" s="88"/>
      <c r="Q15" s="110"/>
      <c r="R15" s="110"/>
      <c r="S15" s="110"/>
    </row>
    <row r="16" spans="2:65" customFormat="1" ht="15.6">
      <c r="B16" s="66" t="s">
        <v>268</v>
      </c>
      <c r="C16" s="87"/>
      <c r="D16" s="87"/>
      <c r="E16" s="87"/>
      <c r="F16" s="87"/>
      <c r="G16" s="87"/>
      <c r="H16" s="87"/>
      <c r="I16" s="94"/>
      <c r="J16" s="87"/>
      <c r="K16" s="87"/>
      <c r="L16" s="111"/>
      <c r="M16" s="111"/>
      <c r="N16" s="89"/>
      <c r="O16" s="89"/>
      <c r="P16" s="89"/>
      <c r="Q16" s="111"/>
      <c r="R16" s="111"/>
      <c r="S16" s="111"/>
    </row>
    <row r="17" spans="1:19" customFormat="1" ht="16.2">
      <c r="B17" s="58" t="s">
        <v>50</v>
      </c>
      <c r="C17" s="86"/>
      <c r="D17" s="86"/>
      <c r="E17" s="86"/>
      <c r="F17" s="86"/>
      <c r="G17" s="86"/>
      <c r="H17" s="86"/>
      <c r="I17" s="93"/>
      <c r="J17" s="86"/>
      <c r="K17" s="86"/>
      <c r="L17" s="110"/>
      <c r="M17" s="110"/>
      <c r="N17" s="88"/>
      <c r="O17" s="88"/>
      <c r="P17" s="88"/>
      <c r="Q17" s="110"/>
      <c r="R17" s="110"/>
      <c r="S17" s="110"/>
    </row>
    <row r="18" spans="1:19" customFormat="1" ht="15.6">
      <c r="B18" s="66" t="s">
        <v>268</v>
      </c>
      <c r="C18" s="87"/>
      <c r="D18" s="87"/>
      <c r="E18" s="87"/>
      <c r="F18" s="87"/>
      <c r="G18" s="87"/>
      <c r="H18" s="87"/>
      <c r="I18" s="94"/>
      <c r="J18" s="87"/>
      <c r="K18" s="87"/>
      <c r="L18" s="111"/>
      <c r="M18" s="111"/>
      <c r="N18" s="89"/>
      <c r="O18" s="89"/>
      <c r="P18" s="89"/>
      <c r="Q18" s="111"/>
      <c r="R18" s="111"/>
      <c r="S18" s="111"/>
    </row>
    <row r="19" spans="1:19" customFormat="1" ht="16.2">
      <c r="B19" s="58" t="s">
        <v>72</v>
      </c>
      <c r="C19" s="86"/>
      <c r="D19" s="86"/>
      <c r="E19" s="86"/>
      <c r="F19" s="86"/>
      <c r="G19" s="86"/>
      <c r="H19" s="86"/>
      <c r="I19" s="93"/>
      <c r="J19" s="86"/>
      <c r="K19" s="86"/>
      <c r="L19" s="110"/>
      <c r="M19" s="110"/>
      <c r="N19" s="88"/>
      <c r="O19" s="88"/>
      <c r="P19" s="88"/>
      <c r="Q19" s="110"/>
      <c r="R19" s="110"/>
      <c r="S19" s="110"/>
    </row>
    <row r="20" spans="1:19" customFormat="1" ht="15.6">
      <c r="B20" s="66" t="s">
        <v>268</v>
      </c>
      <c r="C20" s="87"/>
      <c r="D20" s="87"/>
      <c r="E20" s="87"/>
      <c r="F20" s="87"/>
      <c r="G20" s="87"/>
      <c r="H20" s="87"/>
      <c r="I20" s="94"/>
      <c r="J20" s="87"/>
      <c r="K20" s="87"/>
      <c r="L20" s="111"/>
      <c r="M20" s="111"/>
      <c r="N20" s="89"/>
      <c r="O20" s="89"/>
      <c r="P20" s="89"/>
      <c r="Q20" s="111"/>
      <c r="R20" s="111"/>
      <c r="S20" s="111"/>
    </row>
    <row r="21" spans="1:19" customFormat="1" ht="16.2">
      <c r="B21" s="58" t="s">
        <v>231</v>
      </c>
      <c r="C21" s="86"/>
      <c r="D21" s="86"/>
      <c r="E21" s="86"/>
      <c r="F21" s="86"/>
      <c r="G21" s="86"/>
      <c r="H21" s="86"/>
      <c r="I21" s="93"/>
      <c r="J21" s="86"/>
      <c r="K21" s="86"/>
      <c r="L21" s="110"/>
      <c r="M21" s="110"/>
      <c r="N21" s="88"/>
      <c r="O21" s="88"/>
      <c r="P21" s="88"/>
      <c r="Q21" s="110"/>
      <c r="R21" s="110"/>
      <c r="S21" s="110"/>
    </row>
    <row r="22" spans="1:19" customFormat="1" ht="16.2">
      <c r="B22" s="58" t="s">
        <v>83</v>
      </c>
      <c r="C22" s="86"/>
      <c r="D22" s="86"/>
      <c r="E22" s="86"/>
      <c r="F22" s="86"/>
      <c r="G22" s="86"/>
      <c r="H22" s="86"/>
      <c r="I22" s="93"/>
      <c r="J22" s="86"/>
      <c r="K22" s="86"/>
      <c r="L22" s="110"/>
      <c r="M22" s="110"/>
      <c r="N22" s="88"/>
      <c r="O22" s="88"/>
      <c r="P22" s="88"/>
      <c r="Q22" s="110"/>
      <c r="R22" s="110"/>
      <c r="S22" s="110"/>
    </row>
    <row r="23" spans="1:19" customFormat="1" ht="15.6">
      <c r="B23" s="66" t="s">
        <v>268</v>
      </c>
      <c r="C23" s="87"/>
      <c r="D23" s="87"/>
      <c r="E23" s="87"/>
      <c r="F23" s="87"/>
      <c r="G23" s="87"/>
      <c r="H23" s="87"/>
      <c r="I23" s="94"/>
      <c r="J23" s="87"/>
      <c r="K23" s="87"/>
      <c r="L23" s="111"/>
      <c r="M23" s="111"/>
      <c r="N23" s="89"/>
      <c r="O23" s="89"/>
      <c r="P23" s="89"/>
      <c r="Q23" s="111"/>
      <c r="R23" s="111"/>
      <c r="S23" s="111"/>
    </row>
    <row r="24" spans="1:19" customFormat="1" ht="16.2">
      <c r="B24" s="58" t="s">
        <v>84</v>
      </c>
      <c r="C24" s="86"/>
      <c r="D24" s="86"/>
      <c r="E24" s="86"/>
      <c r="F24" s="86"/>
      <c r="G24" s="86"/>
      <c r="H24" s="86"/>
      <c r="I24" s="93"/>
      <c r="J24" s="86"/>
      <c r="K24" s="86"/>
      <c r="L24" s="110"/>
      <c r="M24" s="110"/>
      <c r="N24" s="88"/>
      <c r="O24" s="88"/>
      <c r="P24" s="88"/>
      <c r="Q24" s="110"/>
      <c r="R24" s="110"/>
      <c r="S24" s="110"/>
    </row>
    <row r="25" spans="1:19" customFormat="1" ht="15.6">
      <c r="B25" s="121" t="s">
        <v>268</v>
      </c>
      <c r="C25" s="87"/>
      <c r="D25" s="87"/>
      <c r="E25" s="87"/>
      <c r="F25" s="87"/>
      <c r="G25" s="87"/>
      <c r="H25" s="87"/>
      <c r="I25" s="94"/>
      <c r="J25" s="87"/>
      <c r="K25" s="87"/>
      <c r="L25" s="111"/>
      <c r="M25" s="111"/>
      <c r="N25" s="89"/>
      <c r="O25" s="89"/>
      <c r="P25" s="89"/>
      <c r="Q25" s="111"/>
      <c r="R25" s="111"/>
      <c r="S25" s="111"/>
    </row>
    <row r="26" spans="1:19" customFormat="1">
      <c r="A26" s="1"/>
      <c r="B26" s="114" t="s">
        <v>249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4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4" t="s">
        <v>245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4" t="s">
        <v>246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5" t="s">
        <v>256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</row>
    <row r="31" spans="1:19" customFormat="1" ht="13.2"/>
    <row r="32" spans="1:19" customFormat="1" ht="13.2"/>
    <row r="33" spans="4:6" customFormat="1" ht="13.2"/>
    <row r="34" spans="4:6" customFormat="1" ht="13.2"/>
    <row r="35" spans="4:6" customFormat="1" ht="13.2"/>
    <row r="36" spans="4:6" customFormat="1" ht="13.2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D00-000000000000}"/>
  </dataValidations>
  <pageMargins left="0" right="0" top="0.5" bottom="0.5" header="0" footer="0.25"/>
  <pageSetup paperSize="9" scale="78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A1:CC541"/>
  <sheetViews>
    <sheetView rightToLeft="1" topLeftCell="A18" zoomScale="85" zoomScaleNormal="85" workbookViewId="0">
      <selection activeCell="C42" sqref="C42"/>
    </sheetView>
  </sheetViews>
  <sheetFormatPr defaultColWidth="9.109375" defaultRowHeight="17.399999999999999"/>
  <cols>
    <col min="1" max="1" width="6.33203125" style="1" customWidth="1"/>
    <col min="2" max="2" width="55.88671875" style="2" customWidth="1"/>
    <col min="3" max="3" width="11.33203125" style="2" customWidth="1"/>
    <col min="4" max="4" width="10" style="2" customWidth="1"/>
    <col min="5" max="5" width="7.77734375" style="2" customWidth="1"/>
    <col min="6" max="6" width="12.33203125" style="1" bestFit="1" customWidth="1"/>
    <col min="7" max="7" width="8.77734375" style="1" customWidth="1"/>
    <col min="8" max="8" width="12.33203125" style="1" customWidth="1"/>
    <col min="9" max="9" width="13.109375" style="1" customWidth="1"/>
    <col min="10" max="10" width="8.77734375" style="1" bestFit="1" customWidth="1"/>
    <col min="11" max="11" width="9.88671875" style="1" bestFit="1" customWidth="1"/>
    <col min="12" max="12" width="8.6640625" style="1" customWidth="1"/>
    <col min="13" max="13" width="10.109375" style="1" customWidth="1"/>
    <col min="14" max="14" width="15" style="1" customWidth="1"/>
    <col min="15" max="15" width="8.77734375" style="1" customWidth="1"/>
    <col min="16" max="16" width="10" style="1" customWidth="1"/>
    <col min="17" max="19" width="11.109375" style="1" customWidth="1"/>
    <col min="20" max="20" width="7.5546875" style="1" customWidth="1"/>
    <col min="21" max="21" width="6.6640625" style="1" customWidth="1"/>
    <col min="22" max="22" width="7.6640625" style="1" customWidth="1"/>
    <col min="23" max="23" width="7.109375" style="1" customWidth="1"/>
    <col min="24" max="24" width="6" style="1" customWidth="1"/>
    <col min="25" max="25" width="7.88671875" style="1" customWidth="1"/>
    <col min="26" max="26" width="8.109375" style="1" customWidth="1"/>
    <col min="27" max="27" width="6.33203125" style="1" customWidth="1"/>
    <col min="28" max="28" width="8" style="1" customWidth="1"/>
    <col min="29" max="29" width="8.6640625" style="1" customWidth="1"/>
    <col min="30" max="30" width="10" style="1" customWidth="1"/>
    <col min="31" max="31" width="9.5546875" style="1" customWidth="1"/>
    <col min="32" max="32" width="6.109375" style="1" customWidth="1"/>
    <col min="33" max="34" width="5.6640625" style="1" customWidth="1"/>
    <col min="35" max="35" width="6.88671875" style="1" customWidth="1"/>
    <col min="36" max="36" width="6.44140625" style="1" customWidth="1"/>
    <col min="37" max="37" width="6.6640625" style="1" customWidth="1"/>
    <col min="38" max="38" width="7.33203125" style="1" customWidth="1"/>
    <col min="39" max="50" width="5.6640625" style="1" customWidth="1"/>
    <col min="51" max="16384" width="9.109375" style="1"/>
  </cols>
  <sheetData>
    <row r="1" spans="2:81">
      <c r="B1" s="80" t="s">
        <v>276</v>
      </c>
    </row>
    <row r="2" spans="2:81">
      <c r="B2" s="80" t="s">
        <v>277</v>
      </c>
    </row>
    <row r="3" spans="2:81">
      <c r="B3" s="80" t="s">
        <v>278</v>
      </c>
    </row>
    <row r="4" spans="2:81">
      <c r="B4" s="80" t="s">
        <v>279</v>
      </c>
    </row>
    <row r="6" spans="2:81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7"/>
    </row>
    <row r="7" spans="2:81" ht="26.25" customHeight="1">
      <c r="B7" s="145" t="s">
        <v>110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7"/>
    </row>
    <row r="8" spans="2:81" s="3" customFormat="1" ht="62.4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173</v>
      </c>
      <c r="T10" s="5"/>
      <c r="BZ10" s="1"/>
    </row>
    <row r="11" spans="2:81" s="4" customFormat="1" ht="18" customHeight="1">
      <c r="B11" s="55" t="s">
        <v>58</v>
      </c>
      <c r="C11" s="115"/>
      <c r="D11" s="115"/>
      <c r="E11" s="115"/>
      <c r="F11" s="115"/>
      <c r="G11" s="115"/>
      <c r="H11" s="115"/>
      <c r="I11" s="92"/>
      <c r="J11" s="115">
        <v>16.02</v>
      </c>
      <c r="K11" s="115"/>
      <c r="L11" s="109"/>
      <c r="M11" s="109">
        <v>1E-4</v>
      </c>
      <c r="N11" s="82">
        <v>216540.5</v>
      </c>
      <c r="O11" s="82"/>
      <c r="P11" s="82">
        <v>24.22</v>
      </c>
      <c r="Q11" s="109"/>
      <c r="R11" s="109"/>
      <c r="S11" s="109">
        <v>4.0000000000000002E-4</v>
      </c>
      <c r="T11" s="5"/>
      <c r="BZ11" s="1"/>
      <c r="CC11" s="1"/>
    </row>
    <row r="12" spans="2:81" customFormat="1" ht="17.25" customHeight="1">
      <c r="B12" s="58" t="s">
        <v>232</v>
      </c>
      <c r="C12" s="86"/>
      <c r="D12" s="86"/>
      <c r="E12" s="86"/>
      <c r="F12" s="86"/>
      <c r="G12" s="86"/>
      <c r="H12" s="86"/>
      <c r="I12" s="93"/>
      <c r="J12" s="86">
        <v>16.02</v>
      </c>
      <c r="K12" s="86"/>
      <c r="L12" s="110"/>
      <c r="M12" s="110">
        <v>1E-4</v>
      </c>
      <c r="N12" s="88">
        <v>216540.5</v>
      </c>
      <c r="O12" s="88"/>
      <c r="P12" s="88">
        <v>24.22</v>
      </c>
      <c r="Q12" s="110"/>
      <c r="R12" s="110"/>
      <c r="S12" s="110">
        <v>4.0000000000000002E-4</v>
      </c>
    </row>
    <row r="13" spans="2:81" customFormat="1" ht="16.2">
      <c r="B13" s="58" t="s">
        <v>70</v>
      </c>
      <c r="C13" s="86"/>
      <c r="D13" s="86"/>
      <c r="E13" s="86"/>
      <c r="F13" s="86"/>
      <c r="G13" s="86"/>
      <c r="H13" s="86"/>
      <c r="I13" s="93"/>
      <c r="J13" s="86">
        <v>16.02</v>
      </c>
      <c r="K13" s="86"/>
      <c r="L13" s="110"/>
      <c r="M13" s="110">
        <v>1E-4</v>
      </c>
      <c r="N13" s="88">
        <v>216540.5</v>
      </c>
      <c r="O13" s="88"/>
      <c r="P13" s="88">
        <v>24.22</v>
      </c>
      <c r="Q13" s="110"/>
      <c r="R13" s="110"/>
      <c r="S13" s="110">
        <v>4.0000000000000002E-4</v>
      </c>
    </row>
    <row r="14" spans="2:81" customFormat="1" ht="15.6">
      <c r="B14" s="66" t="s">
        <v>526</v>
      </c>
      <c r="C14" s="87">
        <v>1093939</v>
      </c>
      <c r="D14" s="87"/>
      <c r="E14" s="87">
        <v>109</v>
      </c>
      <c r="F14" s="87" t="s">
        <v>329</v>
      </c>
      <c r="G14" s="87" t="s">
        <v>527</v>
      </c>
      <c r="H14" s="87" t="s">
        <v>297</v>
      </c>
      <c r="I14" s="94">
        <v>38540</v>
      </c>
      <c r="J14" s="87">
        <v>17.59</v>
      </c>
      <c r="K14" s="87" t="s">
        <v>165</v>
      </c>
      <c r="L14" s="111">
        <v>6.4500000000000002E-2</v>
      </c>
      <c r="M14" s="111">
        <v>1E-4</v>
      </c>
      <c r="N14" s="89">
        <v>10384.700000000001</v>
      </c>
      <c r="O14" s="89">
        <v>120.84124</v>
      </c>
      <c r="P14" s="89">
        <v>12.55</v>
      </c>
      <c r="Q14" s="111">
        <v>0</v>
      </c>
      <c r="R14" s="111">
        <v>0.5181</v>
      </c>
      <c r="S14" s="111">
        <v>2.0000000000000001E-4</v>
      </c>
    </row>
    <row r="15" spans="2:81" customFormat="1" ht="15.6">
      <c r="B15" s="66" t="s">
        <v>528</v>
      </c>
      <c r="C15" s="87">
        <v>1094747</v>
      </c>
      <c r="D15" s="87"/>
      <c r="E15" s="87">
        <v>109</v>
      </c>
      <c r="F15" s="87" t="s">
        <v>329</v>
      </c>
      <c r="G15" s="87" t="s">
        <v>527</v>
      </c>
      <c r="H15" s="87" t="s">
        <v>297</v>
      </c>
      <c r="I15" s="94">
        <v>38634</v>
      </c>
      <c r="J15" s="87">
        <v>14.35</v>
      </c>
      <c r="K15" s="87" t="s">
        <v>165</v>
      </c>
      <c r="L15" s="111">
        <v>6.4500000000000002E-2</v>
      </c>
      <c r="M15" s="111">
        <v>1E-4</v>
      </c>
      <c r="N15" s="89">
        <v>9819.99</v>
      </c>
      <c r="O15" s="89">
        <v>118.66611</v>
      </c>
      <c r="P15" s="89">
        <v>11.65</v>
      </c>
      <c r="Q15" s="111">
        <v>0</v>
      </c>
      <c r="R15" s="111">
        <v>0.48109999999999997</v>
      </c>
      <c r="S15" s="111">
        <v>2.0000000000000001E-4</v>
      </c>
    </row>
    <row r="16" spans="2:81" customFormat="1" ht="15.6">
      <c r="B16" s="66" t="s">
        <v>529</v>
      </c>
      <c r="C16" s="87">
        <v>1760016</v>
      </c>
      <c r="D16" s="87"/>
      <c r="E16" s="87">
        <v>2163</v>
      </c>
      <c r="F16" s="87" t="s">
        <v>335</v>
      </c>
      <c r="G16" s="87">
        <v>0</v>
      </c>
      <c r="H16" s="87" t="s">
        <v>281</v>
      </c>
      <c r="I16" s="94"/>
      <c r="J16" s="87">
        <v>0</v>
      </c>
      <c r="K16" s="87" t="s">
        <v>165</v>
      </c>
      <c r="L16" s="111">
        <v>0.04</v>
      </c>
      <c r="M16" s="111">
        <v>0.04</v>
      </c>
      <c r="N16" s="89">
        <v>196335.81</v>
      </c>
      <c r="O16" s="89">
        <v>0.01</v>
      </c>
      <c r="P16" s="89">
        <v>0.02</v>
      </c>
      <c r="Q16" s="111">
        <v>0</v>
      </c>
      <c r="R16" s="111">
        <v>8.0000000000000004E-4</v>
      </c>
      <c r="S16" s="111">
        <v>0</v>
      </c>
    </row>
    <row r="17" spans="1:19" customFormat="1" ht="16.2">
      <c r="B17" s="58" t="s">
        <v>71</v>
      </c>
      <c r="C17" s="86"/>
      <c r="D17" s="86"/>
      <c r="E17" s="86"/>
      <c r="F17" s="86"/>
      <c r="G17" s="86"/>
      <c r="H17" s="86"/>
      <c r="I17" s="93"/>
      <c r="J17" s="86"/>
      <c r="K17" s="86"/>
      <c r="L17" s="110"/>
      <c r="M17" s="110"/>
      <c r="N17" s="88"/>
      <c r="O17" s="88"/>
      <c r="P17" s="88"/>
      <c r="Q17" s="110"/>
      <c r="R17" s="110"/>
      <c r="S17" s="110"/>
    </row>
    <row r="18" spans="1:19" customFormat="1" ht="15.6">
      <c r="B18" s="66" t="s">
        <v>268</v>
      </c>
      <c r="C18" s="87"/>
      <c r="D18" s="87"/>
      <c r="E18" s="87"/>
      <c r="F18" s="87"/>
      <c r="G18" s="87"/>
      <c r="H18" s="87"/>
      <c r="I18" s="94"/>
      <c r="J18" s="87"/>
      <c r="K18" s="87"/>
      <c r="L18" s="111"/>
      <c r="M18" s="111"/>
      <c r="N18" s="89"/>
      <c r="O18" s="89"/>
      <c r="P18" s="89"/>
      <c r="Q18" s="111"/>
      <c r="R18" s="111"/>
      <c r="S18" s="111"/>
    </row>
    <row r="19" spans="1:19" customFormat="1" ht="16.2">
      <c r="B19" s="58" t="s">
        <v>50</v>
      </c>
      <c r="C19" s="86"/>
      <c r="D19" s="86"/>
      <c r="E19" s="86"/>
      <c r="F19" s="86"/>
      <c r="G19" s="86"/>
      <c r="H19" s="86"/>
      <c r="I19" s="93"/>
      <c r="J19" s="86"/>
      <c r="K19" s="86"/>
      <c r="L19" s="110"/>
      <c r="M19" s="110"/>
      <c r="N19" s="88"/>
      <c r="O19" s="88"/>
      <c r="P19" s="88"/>
      <c r="Q19" s="110"/>
      <c r="R19" s="110"/>
      <c r="S19" s="110"/>
    </row>
    <row r="20" spans="1:19" customFormat="1" ht="15.6">
      <c r="B20" s="66" t="s">
        <v>268</v>
      </c>
      <c r="C20" s="87"/>
      <c r="D20" s="87"/>
      <c r="E20" s="87"/>
      <c r="F20" s="87"/>
      <c r="G20" s="87"/>
      <c r="H20" s="87"/>
      <c r="I20" s="94"/>
      <c r="J20" s="87"/>
      <c r="K20" s="87"/>
      <c r="L20" s="111"/>
      <c r="M20" s="111"/>
      <c r="N20" s="89"/>
      <c r="O20" s="89"/>
      <c r="P20" s="89"/>
      <c r="Q20" s="111"/>
      <c r="R20" s="111"/>
      <c r="S20" s="111"/>
    </row>
    <row r="21" spans="1:19" customFormat="1" ht="16.2">
      <c r="B21" s="58" t="s">
        <v>72</v>
      </c>
      <c r="C21" s="86"/>
      <c r="D21" s="86"/>
      <c r="E21" s="86"/>
      <c r="F21" s="86"/>
      <c r="G21" s="86"/>
      <c r="H21" s="86"/>
      <c r="I21" s="93"/>
      <c r="J21" s="86"/>
      <c r="K21" s="86"/>
      <c r="L21" s="110"/>
      <c r="M21" s="110"/>
      <c r="N21" s="88"/>
      <c r="O21" s="88"/>
      <c r="P21" s="88"/>
      <c r="Q21" s="110"/>
      <c r="R21" s="110"/>
      <c r="S21" s="110"/>
    </row>
    <row r="22" spans="1:19" customFormat="1" ht="15.6">
      <c r="B22" s="66" t="s">
        <v>268</v>
      </c>
      <c r="C22" s="87"/>
      <c r="D22" s="87"/>
      <c r="E22" s="87"/>
      <c r="F22" s="87"/>
      <c r="G22" s="87"/>
      <c r="H22" s="87"/>
      <c r="I22" s="94"/>
      <c r="J22" s="87"/>
      <c r="K22" s="87"/>
      <c r="L22" s="111"/>
      <c r="M22" s="111"/>
      <c r="N22" s="89"/>
      <c r="O22" s="89"/>
      <c r="P22" s="89"/>
      <c r="Q22" s="111"/>
      <c r="R22" s="111"/>
      <c r="S22" s="111"/>
    </row>
    <row r="23" spans="1:19" customFormat="1" ht="16.2">
      <c r="B23" s="58" t="s">
        <v>231</v>
      </c>
      <c r="C23" s="86"/>
      <c r="D23" s="86"/>
      <c r="E23" s="86"/>
      <c r="F23" s="86"/>
      <c r="G23" s="86"/>
      <c r="H23" s="86"/>
      <c r="I23" s="93"/>
      <c r="J23" s="86"/>
      <c r="K23" s="86"/>
      <c r="L23" s="110"/>
      <c r="M23" s="110"/>
      <c r="N23" s="88"/>
      <c r="O23" s="88"/>
      <c r="P23" s="88"/>
      <c r="Q23" s="110"/>
      <c r="R23" s="110"/>
      <c r="S23" s="110"/>
    </row>
    <row r="24" spans="1:19" customFormat="1" ht="16.2">
      <c r="B24" s="58" t="s">
        <v>85</v>
      </c>
      <c r="C24" s="86"/>
      <c r="D24" s="86"/>
      <c r="E24" s="86"/>
      <c r="F24" s="86"/>
      <c r="G24" s="86"/>
      <c r="H24" s="86"/>
      <c r="I24" s="93"/>
      <c r="J24" s="86"/>
      <c r="K24" s="86"/>
      <c r="L24" s="110"/>
      <c r="M24" s="110"/>
      <c r="N24" s="88"/>
      <c r="O24" s="88"/>
      <c r="P24" s="88"/>
      <c r="Q24" s="110"/>
      <c r="R24" s="110"/>
      <c r="S24" s="110"/>
    </row>
    <row r="25" spans="1:19" customFormat="1" ht="15.6">
      <c r="B25" s="66" t="s">
        <v>268</v>
      </c>
      <c r="C25" s="87"/>
      <c r="D25" s="87"/>
      <c r="E25" s="87"/>
      <c r="F25" s="87"/>
      <c r="G25" s="87"/>
      <c r="H25" s="87"/>
      <c r="I25" s="94"/>
      <c r="J25" s="87"/>
      <c r="K25" s="87"/>
      <c r="L25" s="111"/>
      <c r="M25" s="111"/>
      <c r="N25" s="89"/>
      <c r="O25" s="89"/>
      <c r="P25" s="89"/>
      <c r="Q25" s="111"/>
      <c r="R25" s="111"/>
      <c r="S25" s="111"/>
    </row>
    <row r="26" spans="1:19" customFormat="1" ht="16.2">
      <c r="B26" s="58" t="s">
        <v>86</v>
      </c>
      <c r="C26" s="86"/>
      <c r="D26" s="86"/>
      <c r="E26" s="86"/>
      <c r="F26" s="86"/>
      <c r="G26" s="86"/>
      <c r="H26" s="86"/>
      <c r="I26" s="93"/>
      <c r="J26" s="86"/>
      <c r="K26" s="86"/>
      <c r="L26" s="110"/>
      <c r="M26" s="110"/>
      <c r="N26" s="88"/>
      <c r="O26" s="88"/>
      <c r="P26" s="88"/>
      <c r="Q26" s="110"/>
      <c r="R26" s="110"/>
      <c r="S26" s="110"/>
    </row>
    <row r="27" spans="1:19" customFormat="1" ht="15.6">
      <c r="B27" s="121" t="s">
        <v>268</v>
      </c>
      <c r="C27" s="87"/>
      <c r="D27" s="87"/>
      <c r="E27" s="87"/>
      <c r="F27" s="87"/>
      <c r="G27" s="87"/>
      <c r="H27" s="87"/>
      <c r="I27" s="94"/>
      <c r="J27" s="87"/>
      <c r="K27" s="87"/>
      <c r="L27" s="111"/>
      <c r="M27" s="111"/>
      <c r="N27" s="89"/>
      <c r="O27" s="89"/>
      <c r="P27" s="89"/>
      <c r="Q27" s="111"/>
      <c r="R27" s="111"/>
      <c r="S27" s="111"/>
    </row>
    <row r="28" spans="1:19" customFormat="1">
      <c r="A28" s="1"/>
      <c r="B28" s="114" t="s">
        <v>249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4" t="s">
        <v>133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14" t="s">
        <v>245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customFormat="1">
      <c r="A31" s="1"/>
      <c r="B31" s="114" t="s">
        <v>246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customFormat="1">
      <c r="A32" s="1"/>
      <c r="B32" s="135" t="s">
        <v>256</v>
      </c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</row>
    <row r="33" spans="3:5" customFormat="1" ht="13.2"/>
    <row r="34" spans="3:5" customFormat="1" ht="13.2"/>
    <row r="35" spans="3:5" customFormat="1" ht="13.2"/>
    <row r="36" spans="3:5" customFormat="1" ht="13.2"/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2:S32"/>
  </mergeCells>
  <phoneticPr fontId="4" type="noConversion"/>
  <dataValidations count="1">
    <dataValidation allowBlank="1" showInputMessage="1" showErrorMessage="1" sqref="A5:XFD11 A37:XFD1048576 A28:A32 B28:S31" xr:uid="{00000000-0002-0000-0E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A1:CT405"/>
  <sheetViews>
    <sheetView rightToLeft="1" topLeftCell="A4" workbookViewId="0">
      <selection activeCell="C42" sqref="C42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0.6640625" style="2" bestFit="1" customWidth="1"/>
    <col min="4" max="4" width="6.33203125" style="2" customWidth="1"/>
    <col min="5" max="5" width="6.6640625" style="2" bestFit="1" customWidth="1"/>
    <col min="6" max="6" width="18.33203125" style="1" bestFit="1" customWidth="1"/>
    <col min="7" max="7" width="9.88671875" style="1" bestFit="1" customWidth="1"/>
    <col min="8" max="8" width="11.33203125" style="1" bestFit="1" customWidth="1"/>
    <col min="9" max="9" width="10.77734375" style="1" bestFit="1" customWidth="1"/>
    <col min="10" max="10" width="8.77734375" style="1" bestFit="1" customWidth="1"/>
    <col min="11" max="13" width="11.1093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98">
      <c r="B1" s="80" t="s">
        <v>276</v>
      </c>
    </row>
    <row r="2" spans="2:98">
      <c r="B2" s="80" t="s">
        <v>277</v>
      </c>
    </row>
    <row r="3" spans="2:98">
      <c r="B3" s="80" t="s">
        <v>278</v>
      </c>
    </row>
    <row r="4" spans="2:98">
      <c r="B4" s="80" t="s">
        <v>279</v>
      </c>
    </row>
    <row r="6" spans="2:98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7"/>
    </row>
    <row r="7" spans="2:98" ht="26.25" customHeight="1">
      <c r="B7" s="145" t="s">
        <v>111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7"/>
    </row>
    <row r="8" spans="2:98" s="3" customFormat="1" ht="62.4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122</v>
      </c>
      <c r="H8" s="24" t="s">
        <v>248</v>
      </c>
      <c r="I8" s="24" t="s">
        <v>244</v>
      </c>
      <c r="J8" s="24" t="s">
        <v>131</v>
      </c>
      <c r="K8" s="24" t="s">
        <v>68</v>
      </c>
      <c r="L8" s="47" t="s">
        <v>170</v>
      </c>
      <c r="M8" s="25" t="s">
        <v>172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250</v>
      </c>
      <c r="I9" s="26" t="s">
        <v>75</v>
      </c>
      <c r="J9" s="26" t="s">
        <v>242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5" t="s">
        <v>30</v>
      </c>
      <c r="C11" s="115"/>
      <c r="D11" s="115"/>
      <c r="E11" s="115"/>
      <c r="F11" s="115"/>
      <c r="G11" s="115"/>
      <c r="H11" s="82">
        <v>6500</v>
      </c>
      <c r="I11" s="82"/>
      <c r="J11" s="82">
        <v>67.510000000000005</v>
      </c>
      <c r="K11" s="109"/>
      <c r="L11" s="109"/>
      <c r="M11" s="109">
        <v>1.1999999999999999E-3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8" t="s">
        <v>232</v>
      </c>
      <c r="C12" s="86"/>
      <c r="D12" s="86"/>
      <c r="E12" s="86"/>
      <c r="F12" s="86"/>
      <c r="G12" s="86"/>
      <c r="H12" s="88">
        <v>6500</v>
      </c>
      <c r="I12" s="88"/>
      <c r="J12" s="88">
        <v>67.510000000000005</v>
      </c>
      <c r="K12" s="110"/>
      <c r="L12" s="110"/>
      <c r="M12" s="110">
        <v>1.1999999999999999E-3</v>
      </c>
    </row>
    <row r="13" spans="2:98" customFormat="1" ht="15.6">
      <c r="B13" s="59" t="s">
        <v>530</v>
      </c>
      <c r="C13" s="87">
        <v>239012</v>
      </c>
      <c r="D13" s="87"/>
      <c r="E13" s="87">
        <v>2225</v>
      </c>
      <c r="F13" s="87" t="s">
        <v>531</v>
      </c>
      <c r="G13" s="87" t="s">
        <v>165</v>
      </c>
      <c r="H13" s="89">
        <v>6420</v>
      </c>
      <c r="I13" s="89">
        <v>0</v>
      </c>
      <c r="J13" s="89">
        <v>0</v>
      </c>
      <c r="K13" s="111">
        <v>2.0000000000000001E-4</v>
      </c>
      <c r="L13" s="111">
        <v>0</v>
      </c>
      <c r="M13" s="111">
        <v>0</v>
      </c>
    </row>
    <row r="14" spans="2:98" customFormat="1" ht="15.6">
      <c r="B14" s="59" t="s">
        <v>532</v>
      </c>
      <c r="C14" s="87">
        <v>10056125</v>
      </c>
      <c r="D14" s="87"/>
      <c r="E14" s="87">
        <v>825</v>
      </c>
      <c r="F14" s="87" t="s">
        <v>157</v>
      </c>
      <c r="G14" s="87" t="s">
        <v>165</v>
      </c>
      <c r="H14" s="89">
        <v>80</v>
      </c>
      <c r="I14" s="89">
        <v>84381.5</v>
      </c>
      <c r="J14" s="89">
        <v>67.510000000000005</v>
      </c>
      <c r="K14" s="111">
        <v>0</v>
      </c>
      <c r="L14" s="111">
        <v>1</v>
      </c>
      <c r="M14" s="111">
        <v>1.1999999999999999E-3</v>
      </c>
    </row>
    <row r="15" spans="2:98" customFormat="1" ht="16.2">
      <c r="B15" s="58" t="s">
        <v>231</v>
      </c>
      <c r="C15" s="86"/>
      <c r="D15" s="86"/>
      <c r="E15" s="86"/>
      <c r="F15" s="86"/>
      <c r="G15" s="86"/>
      <c r="H15" s="88"/>
      <c r="I15" s="88"/>
      <c r="J15" s="88"/>
      <c r="K15" s="110"/>
      <c r="L15" s="110"/>
      <c r="M15" s="110"/>
    </row>
    <row r="16" spans="2:98" customFormat="1" ht="16.2">
      <c r="B16" s="58" t="s">
        <v>79</v>
      </c>
      <c r="C16" s="86"/>
      <c r="D16" s="86"/>
      <c r="E16" s="86"/>
      <c r="F16" s="86"/>
      <c r="G16" s="86"/>
      <c r="H16" s="88"/>
      <c r="I16" s="88"/>
      <c r="J16" s="88"/>
      <c r="K16" s="110"/>
      <c r="L16" s="110"/>
      <c r="M16" s="110"/>
    </row>
    <row r="17" spans="1:13" customFormat="1" ht="15.6">
      <c r="B17" s="59" t="s">
        <v>268</v>
      </c>
      <c r="C17" s="87"/>
      <c r="D17" s="87"/>
      <c r="E17" s="87"/>
      <c r="F17" s="87"/>
      <c r="G17" s="87"/>
      <c r="H17" s="89"/>
      <c r="I17" s="89"/>
      <c r="J17" s="89"/>
      <c r="K17" s="111"/>
      <c r="L17" s="111"/>
      <c r="M17" s="111"/>
    </row>
    <row r="18" spans="1:13" customFormat="1" ht="16.2">
      <c r="B18" s="58" t="s">
        <v>78</v>
      </c>
      <c r="C18" s="86"/>
      <c r="D18" s="86"/>
      <c r="E18" s="86"/>
      <c r="F18" s="86"/>
      <c r="G18" s="86"/>
      <c r="H18" s="88"/>
      <c r="I18" s="88"/>
      <c r="J18" s="88"/>
      <c r="K18" s="110"/>
      <c r="L18" s="110"/>
      <c r="M18" s="110"/>
    </row>
    <row r="19" spans="1:13" customFormat="1" ht="15.6">
      <c r="B19" s="117" t="s">
        <v>268</v>
      </c>
      <c r="C19" s="87"/>
      <c r="D19" s="87"/>
      <c r="E19" s="87"/>
      <c r="F19" s="87"/>
      <c r="G19" s="87"/>
      <c r="H19" s="89"/>
      <c r="I19" s="89"/>
      <c r="J19" s="89"/>
      <c r="K19" s="111"/>
      <c r="L19" s="111"/>
      <c r="M19" s="111"/>
    </row>
    <row r="20" spans="1:13" customFormat="1">
      <c r="A20" s="1"/>
      <c r="B20" s="114" t="s">
        <v>249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>
      <c r="A21" s="1"/>
      <c r="B21" s="114" t="s">
        <v>245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>
      <c r="A22" s="1"/>
      <c r="B22" s="114" t="s">
        <v>246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customFormat="1">
      <c r="A23" s="1"/>
      <c r="B23" s="135" t="s">
        <v>256</v>
      </c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</row>
    <row r="24" spans="1:13" customFormat="1" ht="13.2"/>
    <row r="25" spans="1:13" customFormat="1" ht="13.2"/>
    <row r="26" spans="1:13">
      <c r="C26" s="1"/>
      <c r="D26" s="1"/>
      <c r="E26" s="1"/>
    </row>
    <row r="27" spans="1:13">
      <c r="C27" s="1"/>
      <c r="D27" s="1"/>
      <c r="E27" s="1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3:M23"/>
  </mergeCells>
  <phoneticPr fontId="4" type="noConversion"/>
  <dataValidations count="1">
    <dataValidation allowBlank="1" showInputMessage="1" showErrorMessage="1" sqref="A5:XFD11 A26:XFD1048576 A20:A23 B20:M22" xr:uid="{00000000-0002-0000-0F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A1:BC637"/>
  <sheetViews>
    <sheetView rightToLeft="1" zoomScale="85" zoomScaleNormal="85" workbookViewId="0">
      <selection activeCell="C42" sqref="C42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0.6640625" style="2" bestFit="1" customWidth="1"/>
    <col min="4" max="4" width="9.88671875" style="1" bestFit="1" customWidth="1"/>
    <col min="5" max="5" width="12" style="1" bestFit="1" customWidth="1"/>
    <col min="6" max="6" width="13.88671875" style="1" bestFit="1" customWidth="1"/>
    <col min="7" max="7" width="11.77734375" style="1" bestFit="1" customWidth="1"/>
    <col min="8" max="8" width="11.33203125" style="1" bestFit="1" customWidth="1"/>
    <col min="9" max="11" width="11.109375" style="1" customWidth="1"/>
    <col min="12" max="12" width="7.5546875" style="3" customWidth="1"/>
    <col min="13" max="13" width="6.6640625" style="3" customWidth="1"/>
    <col min="14" max="14" width="7.6640625" style="3" customWidth="1"/>
    <col min="15" max="15" width="7.109375" style="3" customWidth="1"/>
    <col min="16" max="16" width="6" style="3" customWidth="1"/>
    <col min="17" max="17" width="7.88671875" style="3" customWidth="1"/>
    <col min="18" max="18" width="8.109375" style="3" customWidth="1"/>
    <col min="19" max="19" width="6.33203125" style="3" customWidth="1"/>
    <col min="20" max="20" width="8" style="3" customWidth="1"/>
    <col min="21" max="21" width="8.6640625" style="3" customWidth="1"/>
    <col min="22" max="22" width="10" style="3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42" width="5.6640625" style="1" customWidth="1"/>
    <col min="43" max="16384" width="9.109375" style="1"/>
  </cols>
  <sheetData>
    <row r="1" spans="2:55">
      <c r="B1" s="80" t="s">
        <v>276</v>
      </c>
    </row>
    <row r="2" spans="2:55">
      <c r="B2" s="80" t="s">
        <v>277</v>
      </c>
    </row>
    <row r="3" spans="2:55">
      <c r="B3" s="80" t="s">
        <v>278</v>
      </c>
    </row>
    <row r="4" spans="2:55">
      <c r="B4" s="80" t="s">
        <v>279</v>
      </c>
    </row>
    <row r="6" spans="2:55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55" ht="26.25" customHeight="1">
      <c r="B7" s="145" t="s">
        <v>117</v>
      </c>
      <c r="C7" s="146"/>
      <c r="D7" s="146"/>
      <c r="E7" s="146"/>
      <c r="F7" s="146"/>
      <c r="G7" s="146"/>
      <c r="H7" s="146"/>
      <c r="I7" s="146"/>
      <c r="J7" s="146"/>
      <c r="K7" s="147"/>
    </row>
    <row r="8" spans="2:55" s="3" customFormat="1" ht="62.4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248</v>
      </c>
      <c r="G8" s="24" t="s">
        <v>244</v>
      </c>
      <c r="H8" s="24" t="s">
        <v>131</v>
      </c>
      <c r="I8" s="24" t="s">
        <v>68</v>
      </c>
      <c r="J8" s="47" t="s">
        <v>170</v>
      </c>
      <c r="K8" s="25" t="s">
        <v>172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250</v>
      </c>
      <c r="G9" s="26" t="s">
        <v>75</v>
      </c>
      <c r="H9" s="26" t="s">
        <v>242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60" t="s">
        <v>1</v>
      </c>
      <c r="D10" s="60" t="s">
        <v>3</v>
      </c>
      <c r="E10" s="60" t="s">
        <v>4</v>
      </c>
      <c r="F10" s="60" t="s">
        <v>5</v>
      </c>
      <c r="G10" s="60" t="s">
        <v>6</v>
      </c>
      <c r="H10" s="60" t="s">
        <v>7</v>
      </c>
      <c r="I10" s="60" t="s">
        <v>8</v>
      </c>
      <c r="J10" s="60" t="s">
        <v>9</v>
      </c>
      <c r="K10" s="62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5" t="s">
        <v>59</v>
      </c>
      <c r="C11" s="115"/>
      <c r="D11" s="115"/>
      <c r="E11" s="92"/>
      <c r="F11" s="82">
        <v>499306.57</v>
      </c>
      <c r="G11" s="82"/>
      <c r="H11" s="82">
        <v>1057.43</v>
      </c>
      <c r="I11" s="109"/>
      <c r="J11" s="109"/>
      <c r="K11" s="109">
        <v>1.8799999999999997E-2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6" t="s">
        <v>232</v>
      </c>
      <c r="C12" s="86"/>
      <c r="D12" s="86"/>
      <c r="E12" s="93"/>
      <c r="F12" s="88"/>
      <c r="G12" s="88"/>
      <c r="H12" s="88"/>
      <c r="I12" s="110"/>
      <c r="J12" s="110"/>
      <c r="K12" s="110"/>
    </row>
    <row r="13" spans="2:55" customFormat="1" ht="16.2">
      <c r="B13" s="56" t="s">
        <v>222</v>
      </c>
      <c r="C13" s="86"/>
      <c r="D13" s="86"/>
      <c r="E13" s="93"/>
      <c r="F13" s="88"/>
      <c r="G13" s="88"/>
      <c r="H13" s="88"/>
      <c r="I13" s="110"/>
      <c r="J13" s="110"/>
      <c r="K13" s="110"/>
    </row>
    <row r="14" spans="2:55" customFormat="1" ht="15.6">
      <c r="B14" s="59" t="s">
        <v>268</v>
      </c>
      <c r="C14" s="87"/>
      <c r="D14" s="87"/>
      <c r="E14" s="94"/>
      <c r="F14" s="89"/>
      <c r="G14" s="89"/>
      <c r="H14" s="89"/>
      <c r="I14" s="111"/>
      <c r="J14" s="111"/>
      <c r="K14" s="111"/>
    </row>
    <row r="15" spans="2:55" customFormat="1" ht="16.2">
      <c r="B15" s="56" t="s">
        <v>227</v>
      </c>
      <c r="C15" s="86"/>
      <c r="D15" s="86"/>
      <c r="E15" s="93"/>
      <c r="F15" s="88"/>
      <c r="G15" s="88"/>
      <c r="H15" s="88"/>
      <c r="I15" s="110"/>
      <c r="J15" s="110"/>
      <c r="K15" s="110"/>
    </row>
    <row r="16" spans="2:55" customFormat="1" ht="15.6">
      <c r="B16" s="59" t="s">
        <v>268</v>
      </c>
      <c r="C16" s="87"/>
      <c r="D16" s="87"/>
      <c r="E16" s="94"/>
      <c r="F16" s="89"/>
      <c r="G16" s="89"/>
      <c r="H16" s="89"/>
      <c r="I16" s="111"/>
      <c r="J16" s="111"/>
      <c r="K16" s="111"/>
    </row>
    <row r="17" spans="1:11" customFormat="1" ht="16.2">
      <c r="B17" s="56" t="s">
        <v>228</v>
      </c>
      <c r="C17" s="86"/>
      <c r="D17" s="86"/>
      <c r="E17" s="93"/>
      <c r="F17" s="88"/>
      <c r="G17" s="88"/>
      <c r="H17" s="88"/>
      <c r="I17" s="110"/>
      <c r="J17" s="110"/>
      <c r="K17" s="110"/>
    </row>
    <row r="18" spans="1:11" customFormat="1" ht="15.6">
      <c r="B18" s="59" t="s">
        <v>268</v>
      </c>
      <c r="C18" s="87"/>
      <c r="D18" s="87"/>
      <c r="E18" s="94"/>
      <c r="F18" s="89"/>
      <c r="G18" s="89"/>
      <c r="H18" s="89"/>
      <c r="I18" s="111"/>
      <c r="J18" s="111"/>
      <c r="K18" s="111"/>
    </row>
    <row r="19" spans="1:11" customFormat="1" ht="16.2">
      <c r="B19" s="56" t="s">
        <v>229</v>
      </c>
      <c r="C19" s="86"/>
      <c r="D19" s="86"/>
      <c r="E19" s="93"/>
      <c r="F19" s="88"/>
      <c r="G19" s="88"/>
      <c r="H19" s="88"/>
      <c r="I19" s="110"/>
      <c r="J19" s="110"/>
      <c r="K19" s="110"/>
    </row>
    <row r="20" spans="1:11" customFormat="1" ht="15.6">
      <c r="B20" s="59" t="s">
        <v>268</v>
      </c>
      <c r="C20" s="87"/>
      <c r="D20" s="87"/>
      <c r="E20" s="94"/>
      <c r="F20" s="89"/>
      <c r="G20" s="89"/>
      <c r="H20" s="89"/>
      <c r="I20" s="111"/>
      <c r="J20" s="111"/>
      <c r="K20" s="111"/>
    </row>
    <row r="21" spans="1:11" customFormat="1" ht="16.2">
      <c r="B21" s="56" t="s">
        <v>231</v>
      </c>
      <c r="C21" s="86"/>
      <c r="D21" s="86"/>
      <c r="E21" s="93"/>
      <c r="F21" s="88">
        <v>499306.57</v>
      </c>
      <c r="G21" s="88"/>
      <c r="H21" s="88">
        <v>1057.43</v>
      </c>
      <c r="I21" s="110"/>
      <c r="J21" s="110"/>
      <c r="K21" s="110">
        <v>1.8799999999999997E-2</v>
      </c>
    </row>
    <row r="22" spans="1:11" customFormat="1" ht="16.5" customHeight="1">
      <c r="B22" s="56" t="s">
        <v>222</v>
      </c>
      <c r="C22" s="86"/>
      <c r="D22" s="86"/>
      <c r="E22" s="93"/>
      <c r="F22" s="88"/>
      <c r="G22" s="88"/>
      <c r="H22" s="88"/>
      <c r="I22" s="110"/>
      <c r="J22" s="110"/>
      <c r="K22" s="110"/>
    </row>
    <row r="23" spans="1:11" customFormat="1" ht="16.5" customHeight="1">
      <c r="B23" s="59" t="s">
        <v>268</v>
      </c>
      <c r="C23" s="87"/>
      <c r="D23" s="87"/>
      <c r="E23" s="94"/>
      <c r="F23" s="89"/>
      <c r="G23" s="89"/>
      <c r="H23" s="89"/>
      <c r="I23" s="111"/>
      <c r="J23" s="111"/>
      <c r="K23" s="111"/>
    </row>
    <row r="24" spans="1:11" customFormat="1" ht="16.5" customHeight="1">
      <c r="B24" s="56" t="s">
        <v>227</v>
      </c>
      <c r="C24" s="86"/>
      <c r="D24" s="86"/>
      <c r="E24" s="93"/>
      <c r="F24" s="88">
        <v>499306.57</v>
      </c>
      <c r="G24" s="88"/>
      <c r="H24" s="88">
        <v>1057.43</v>
      </c>
      <c r="I24" s="110"/>
      <c r="J24" s="110"/>
      <c r="K24" s="110">
        <v>1.8799999999999997E-2</v>
      </c>
    </row>
    <row r="25" spans="1:11" customFormat="1" ht="15.6">
      <c r="B25" s="59" t="s">
        <v>533</v>
      </c>
      <c r="C25" s="87">
        <v>6200471</v>
      </c>
      <c r="D25" s="87" t="s">
        <v>165</v>
      </c>
      <c r="E25" s="94">
        <v>43117</v>
      </c>
      <c r="F25" s="89">
        <v>306.57</v>
      </c>
      <c r="G25" s="89">
        <v>153056.32999999999</v>
      </c>
      <c r="H25" s="89">
        <v>469.23</v>
      </c>
      <c r="I25" s="111">
        <v>0</v>
      </c>
      <c r="J25" s="111">
        <v>0.44369999999999998</v>
      </c>
      <c r="K25" s="111">
        <v>8.3000000000000001E-3</v>
      </c>
    </row>
    <row r="26" spans="1:11" customFormat="1" ht="15.6">
      <c r="B26" s="59" t="s">
        <v>534</v>
      </c>
      <c r="C26" s="87">
        <v>10044857</v>
      </c>
      <c r="D26" s="87" t="s">
        <v>165</v>
      </c>
      <c r="E26" s="94">
        <v>42912</v>
      </c>
      <c r="F26" s="89">
        <v>499000</v>
      </c>
      <c r="G26" s="89">
        <v>117.87739999999999</v>
      </c>
      <c r="H26" s="89">
        <v>588.21</v>
      </c>
      <c r="I26" s="111">
        <v>0</v>
      </c>
      <c r="J26" s="111">
        <v>0.55630000000000002</v>
      </c>
      <c r="K26" s="111">
        <v>1.04E-2</v>
      </c>
    </row>
    <row r="27" spans="1:11" customFormat="1" ht="16.2">
      <c r="B27" s="56" t="s">
        <v>228</v>
      </c>
      <c r="C27" s="86"/>
      <c r="D27" s="86"/>
      <c r="E27" s="93"/>
      <c r="F27" s="88"/>
      <c r="G27" s="88"/>
      <c r="H27" s="88"/>
      <c r="I27" s="110"/>
      <c r="J27" s="110"/>
      <c r="K27" s="110"/>
    </row>
    <row r="28" spans="1:11" customFormat="1" ht="15.6">
      <c r="B28" s="59" t="s">
        <v>268</v>
      </c>
      <c r="C28" s="87"/>
      <c r="D28" s="87"/>
      <c r="E28" s="94"/>
      <c r="F28" s="89"/>
      <c r="G28" s="89"/>
      <c r="H28" s="89"/>
      <c r="I28" s="111"/>
      <c r="J28" s="111"/>
      <c r="K28" s="111"/>
    </row>
    <row r="29" spans="1:11" customFormat="1" ht="16.2">
      <c r="B29" s="56" t="s">
        <v>229</v>
      </c>
      <c r="C29" s="86"/>
      <c r="D29" s="86"/>
      <c r="E29" s="93"/>
      <c r="F29" s="88"/>
      <c r="G29" s="88"/>
      <c r="H29" s="88"/>
      <c r="I29" s="110"/>
      <c r="J29" s="110"/>
      <c r="K29" s="110"/>
    </row>
    <row r="30" spans="1:11" customFormat="1" ht="15.6">
      <c r="B30" s="117" t="s">
        <v>268</v>
      </c>
      <c r="C30" s="87"/>
      <c r="D30" s="87"/>
      <c r="E30" s="94"/>
      <c r="F30" s="89"/>
      <c r="G30" s="89"/>
      <c r="H30" s="89"/>
      <c r="I30" s="111"/>
      <c r="J30" s="111"/>
      <c r="K30" s="111"/>
    </row>
    <row r="31" spans="1:11" customFormat="1">
      <c r="A31" s="1"/>
      <c r="B31" s="114" t="s">
        <v>249</v>
      </c>
      <c r="C31" s="1"/>
      <c r="D31" s="1"/>
      <c r="E31" s="1"/>
      <c r="F31" s="1"/>
      <c r="G31" s="1"/>
      <c r="H31" s="1"/>
      <c r="I31" s="1"/>
      <c r="J31" s="1"/>
      <c r="K31" s="1"/>
    </row>
    <row r="32" spans="1:11" customFormat="1">
      <c r="A32" s="1"/>
      <c r="B32" s="114" t="s">
        <v>133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customFormat="1">
      <c r="A33" s="1"/>
      <c r="B33" s="114" t="s">
        <v>245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114" t="s">
        <v>246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135" t="s">
        <v>256</v>
      </c>
      <c r="C35" s="135"/>
      <c r="D35" s="135"/>
      <c r="E35" s="135"/>
      <c r="F35" s="135"/>
      <c r="G35" s="135"/>
      <c r="H35" s="135"/>
      <c r="I35" s="135"/>
      <c r="J35" s="135"/>
      <c r="K35" s="135"/>
    </row>
    <row r="36" spans="1:11" customFormat="1" ht="13.2"/>
    <row r="37" spans="1:11" customFormat="1" ht="13.2"/>
    <row r="38" spans="1:11" customFormat="1" ht="13.2"/>
    <row r="39" spans="1:11" customFormat="1" ht="13.2"/>
    <row r="40" spans="1:11" customFormat="1" ht="13.2"/>
    <row r="41" spans="1:11" customFormat="1" ht="13.2"/>
    <row r="42" spans="1:11" customFormat="1" ht="13.2"/>
    <row r="43" spans="1:11">
      <c r="C43" s="1"/>
    </row>
    <row r="44" spans="1:11">
      <c r="C44" s="1"/>
    </row>
    <row r="45" spans="1:11">
      <c r="C45" s="1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35:K35"/>
  </mergeCells>
  <phoneticPr fontId="4" type="noConversion"/>
  <dataValidations count="1">
    <dataValidation allowBlank="1" showInputMessage="1" showErrorMessage="1" sqref="A5:XFD11 A43:XFD1048576 A31:A35 B31:K34" xr:uid="{00000000-0002-0000-1000-000000000000}"/>
  </dataValidations>
  <pageMargins left="0" right="0" top="0.5" bottom="0.5" header="0" footer="0.25"/>
  <pageSetup paperSize="9" scale="85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A1:BG574"/>
  <sheetViews>
    <sheetView rightToLeft="1" workbookViewId="0">
      <selection activeCell="C42" sqref="C42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9.33203125" style="2" customWidth="1"/>
    <col min="4" max="4" width="8.88671875" style="2" customWidth="1"/>
    <col min="5" max="5" width="5.5546875" style="1" customWidth="1"/>
    <col min="6" max="6" width="11.6640625" style="1" customWidth="1"/>
    <col min="7" max="7" width="8" style="1" customWidth="1"/>
    <col min="8" max="8" width="6.6640625" style="1" customWidth="1"/>
    <col min="9" max="9" width="8.77734375" style="1" bestFit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1:59">
      <c r="B1" s="80" t="s">
        <v>276</v>
      </c>
    </row>
    <row r="2" spans="1:59">
      <c r="B2" s="80" t="s">
        <v>277</v>
      </c>
    </row>
    <row r="3" spans="1:59">
      <c r="B3" s="80" t="s">
        <v>278</v>
      </c>
    </row>
    <row r="4" spans="1:59">
      <c r="B4" s="80" t="s">
        <v>279</v>
      </c>
    </row>
    <row r="6" spans="1:59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1:59" ht="26.25" customHeight="1">
      <c r="B7" s="145" t="s">
        <v>118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</row>
    <row r="8" spans="1:59" s="3" customFormat="1" ht="62.4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M10" s="1"/>
      <c r="N10" s="1"/>
      <c r="O10" s="1"/>
      <c r="P10" s="1"/>
      <c r="BG10" s="1"/>
    </row>
    <row r="11" spans="1:59" s="4" customFormat="1" ht="18" customHeight="1">
      <c r="B11" s="55" t="s">
        <v>51</v>
      </c>
      <c r="C11" s="115"/>
      <c r="D11" s="115"/>
      <c r="E11" s="115"/>
      <c r="F11" s="92"/>
      <c r="G11" s="82"/>
      <c r="H11" s="82"/>
      <c r="I11" s="82"/>
      <c r="J11" s="109"/>
      <c r="K11" s="109"/>
      <c r="L11" s="109"/>
      <c r="M11" s="1"/>
      <c r="N11" s="1"/>
      <c r="O11" s="1"/>
      <c r="P11" s="1"/>
      <c r="BG11" s="1"/>
    </row>
    <row r="12" spans="1:59" customFormat="1" ht="21" customHeight="1">
      <c r="B12" s="58" t="s">
        <v>519</v>
      </c>
      <c r="C12" s="86"/>
      <c r="D12" s="86"/>
      <c r="E12" s="86"/>
      <c r="F12" s="93"/>
      <c r="G12" s="88"/>
      <c r="H12" s="88"/>
      <c r="I12" s="88"/>
      <c r="J12" s="110"/>
      <c r="K12" s="110"/>
      <c r="L12" s="110"/>
    </row>
    <row r="13" spans="1:59" customFormat="1" ht="15.6">
      <c r="B13" s="64" t="s">
        <v>268</v>
      </c>
      <c r="C13" s="87"/>
      <c r="D13" s="87"/>
      <c r="E13" s="87"/>
      <c r="F13" s="94"/>
      <c r="G13" s="89"/>
      <c r="H13" s="89"/>
      <c r="I13" s="89"/>
      <c r="J13" s="111"/>
      <c r="K13" s="111"/>
      <c r="L13" s="111"/>
    </row>
    <row r="14" spans="1:59" customFormat="1" ht="16.2">
      <c r="B14" s="58" t="s">
        <v>233</v>
      </c>
      <c r="C14" s="86"/>
      <c r="D14" s="86"/>
      <c r="E14" s="86"/>
      <c r="F14" s="93"/>
      <c r="G14" s="88"/>
      <c r="H14" s="88"/>
      <c r="I14" s="88"/>
      <c r="J14" s="110"/>
      <c r="K14" s="110"/>
      <c r="L14" s="110"/>
    </row>
    <row r="15" spans="1:59" customFormat="1" ht="15.6">
      <c r="B15" s="119" t="s">
        <v>268</v>
      </c>
      <c r="C15" s="87"/>
      <c r="D15" s="87"/>
      <c r="E15" s="87"/>
      <c r="F15" s="94"/>
      <c r="G15" s="89"/>
      <c r="H15" s="89"/>
      <c r="I15" s="89"/>
      <c r="J15" s="111"/>
      <c r="K15" s="111"/>
      <c r="L15" s="111"/>
    </row>
    <row r="16" spans="1:59" customFormat="1">
      <c r="A16" s="1"/>
      <c r="B16" s="114" t="s">
        <v>249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4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4" t="s">
        <v>245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4" t="s">
        <v>246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5" t="s">
        <v>256</v>
      </c>
      <c r="C20" s="135"/>
      <c r="D20" s="135"/>
      <c r="E20" s="135"/>
      <c r="F20" s="135"/>
      <c r="G20" s="135"/>
      <c r="H20" s="135"/>
      <c r="I20" s="135"/>
      <c r="J20" s="135"/>
      <c r="K20" s="135"/>
      <c r="L20" s="135"/>
    </row>
    <row r="21" spans="1:12" customFormat="1" ht="13.2"/>
    <row r="22" spans="1:12" customFormat="1" ht="13.2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 xr:uid="{00000000-0002-0000-1100-000000000000}"/>
  </dataValidations>
  <pageMargins left="0" right="0" top="0.5" bottom="0.5" header="0" footer="0.25"/>
  <pageSetup paperSize="9" scale="9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A1:AZ473"/>
  <sheetViews>
    <sheetView rightToLeft="1" workbookViewId="0">
      <selection activeCell="C42" sqref="C42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9.33203125" style="2" customWidth="1"/>
    <col min="4" max="4" width="8.88671875" style="2" customWidth="1"/>
    <col min="5" max="5" width="5.5546875" style="1" customWidth="1"/>
    <col min="6" max="6" width="11.6640625" style="1" customWidth="1"/>
    <col min="7" max="7" width="8.44140625" style="1" customWidth="1"/>
    <col min="8" max="8" width="6.88671875" style="1" customWidth="1"/>
    <col min="9" max="9" width="8.77734375" style="1" bestFit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52">
      <c r="B1" s="80" t="s">
        <v>276</v>
      </c>
    </row>
    <row r="2" spans="2:52">
      <c r="B2" s="80" t="s">
        <v>277</v>
      </c>
    </row>
    <row r="3" spans="2:52">
      <c r="B3" s="80" t="s">
        <v>278</v>
      </c>
    </row>
    <row r="4" spans="2:52">
      <c r="B4" s="80" t="s">
        <v>279</v>
      </c>
    </row>
    <row r="6" spans="2:52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2:52" ht="26.25" customHeight="1">
      <c r="B7" s="145" t="s">
        <v>119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</row>
    <row r="8" spans="2:52" s="3" customFormat="1" ht="62.4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AZ10" s="1"/>
    </row>
    <row r="11" spans="2:52" s="4" customFormat="1" ht="18" customHeight="1">
      <c r="B11" s="55" t="s">
        <v>53</v>
      </c>
      <c r="C11" s="115"/>
      <c r="D11" s="115"/>
      <c r="E11" s="115"/>
      <c r="F11" s="92"/>
      <c r="G11" s="82"/>
      <c r="H11" s="82"/>
      <c r="I11" s="82"/>
      <c r="J11" s="109"/>
      <c r="K11" s="109"/>
      <c r="L11" s="109"/>
      <c r="AZ11" s="1"/>
    </row>
    <row r="12" spans="2:52" customFormat="1" ht="19.5" customHeight="1">
      <c r="B12" s="58" t="s">
        <v>235</v>
      </c>
      <c r="C12" s="86"/>
      <c r="D12" s="86"/>
      <c r="E12" s="86"/>
      <c r="F12" s="93"/>
      <c r="G12" s="88"/>
      <c r="H12" s="88"/>
      <c r="I12" s="88"/>
      <c r="J12" s="110"/>
      <c r="K12" s="110"/>
      <c r="L12" s="110"/>
    </row>
    <row r="13" spans="2:52" customFormat="1" ht="16.2">
      <c r="B13" s="58" t="s">
        <v>219</v>
      </c>
      <c r="C13" s="86"/>
      <c r="D13" s="86"/>
      <c r="E13" s="86"/>
      <c r="F13" s="93"/>
      <c r="G13" s="88"/>
      <c r="H13" s="88"/>
      <c r="I13" s="88"/>
      <c r="J13" s="110"/>
      <c r="K13" s="110"/>
      <c r="L13" s="110"/>
    </row>
    <row r="14" spans="2:52" customFormat="1" ht="15.6">
      <c r="B14" s="66" t="s">
        <v>268</v>
      </c>
      <c r="C14" s="87"/>
      <c r="D14" s="87"/>
      <c r="E14" s="87"/>
      <c r="F14" s="94"/>
      <c r="G14" s="89"/>
      <c r="H14" s="89"/>
      <c r="I14" s="89"/>
      <c r="J14" s="111"/>
      <c r="K14" s="111"/>
      <c r="L14" s="111"/>
    </row>
    <row r="15" spans="2:52" customFormat="1" ht="16.2">
      <c r="B15" s="58" t="s">
        <v>535</v>
      </c>
      <c r="C15" s="86"/>
      <c r="D15" s="86"/>
      <c r="E15" s="86"/>
      <c r="F15" s="93"/>
      <c r="G15" s="88"/>
      <c r="H15" s="88"/>
      <c r="I15" s="88"/>
      <c r="J15" s="110"/>
      <c r="K15" s="110"/>
      <c r="L15" s="110"/>
    </row>
    <row r="16" spans="2:52" customFormat="1" ht="15.6">
      <c r="B16" s="66" t="s">
        <v>268</v>
      </c>
      <c r="C16" s="87"/>
      <c r="D16" s="87"/>
      <c r="E16" s="87"/>
      <c r="F16" s="94"/>
      <c r="G16" s="89"/>
      <c r="H16" s="89"/>
      <c r="I16" s="89"/>
      <c r="J16" s="111"/>
      <c r="K16" s="111"/>
      <c r="L16" s="111"/>
    </row>
    <row r="17" spans="2:12" customFormat="1" ht="16.2">
      <c r="B17" s="58" t="s">
        <v>223</v>
      </c>
      <c r="C17" s="86"/>
      <c r="D17" s="86"/>
      <c r="E17" s="86"/>
      <c r="F17" s="93"/>
      <c r="G17" s="88"/>
      <c r="H17" s="88"/>
      <c r="I17" s="88"/>
      <c r="J17" s="110"/>
      <c r="K17" s="110"/>
      <c r="L17" s="110"/>
    </row>
    <row r="18" spans="2:12" customFormat="1" ht="15.6">
      <c r="B18" s="66" t="s">
        <v>268</v>
      </c>
      <c r="C18" s="87"/>
      <c r="D18" s="87"/>
      <c r="E18" s="87"/>
      <c r="F18" s="94"/>
      <c r="G18" s="89"/>
      <c r="H18" s="89"/>
      <c r="I18" s="89"/>
      <c r="J18" s="111"/>
      <c r="K18" s="111"/>
      <c r="L18" s="111"/>
    </row>
    <row r="19" spans="2:12" customFormat="1" ht="16.2">
      <c r="B19" s="58" t="s">
        <v>220</v>
      </c>
      <c r="C19" s="86"/>
      <c r="D19" s="86"/>
      <c r="E19" s="86"/>
      <c r="F19" s="93"/>
      <c r="G19" s="88"/>
      <c r="H19" s="88"/>
      <c r="I19" s="88"/>
      <c r="J19" s="110"/>
      <c r="K19" s="110"/>
      <c r="L19" s="110"/>
    </row>
    <row r="20" spans="2:12" customFormat="1" ht="15.6">
      <c r="B20" s="66" t="s">
        <v>268</v>
      </c>
      <c r="C20" s="87"/>
      <c r="D20" s="87"/>
      <c r="E20" s="87"/>
      <c r="F20" s="94"/>
      <c r="G20" s="89"/>
      <c r="H20" s="89"/>
      <c r="I20" s="89"/>
      <c r="J20" s="111"/>
      <c r="K20" s="111"/>
      <c r="L20" s="111"/>
    </row>
    <row r="21" spans="2:12" customFormat="1" ht="16.2">
      <c r="B21" s="58" t="s">
        <v>72</v>
      </c>
      <c r="C21" s="86"/>
      <c r="D21" s="86"/>
      <c r="E21" s="86"/>
      <c r="F21" s="93"/>
      <c r="G21" s="88"/>
      <c r="H21" s="88"/>
      <c r="I21" s="88"/>
      <c r="J21" s="110"/>
      <c r="K21" s="110"/>
      <c r="L21" s="110"/>
    </row>
    <row r="22" spans="2:12" customFormat="1" ht="15.6">
      <c r="B22" s="66" t="s">
        <v>268</v>
      </c>
      <c r="C22" s="87"/>
      <c r="D22" s="87"/>
      <c r="E22" s="87"/>
      <c r="F22" s="94"/>
      <c r="G22" s="89"/>
      <c r="H22" s="89"/>
      <c r="I22" s="89"/>
      <c r="J22" s="111"/>
      <c r="K22" s="111"/>
      <c r="L22" s="111"/>
    </row>
    <row r="23" spans="2:12" customFormat="1" ht="16.2">
      <c r="B23" s="58" t="s">
        <v>234</v>
      </c>
      <c r="C23" s="86"/>
      <c r="D23" s="86"/>
      <c r="E23" s="86"/>
      <c r="F23" s="93"/>
      <c r="G23" s="88"/>
      <c r="H23" s="88"/>
      <c r="I23" s="88"/>
      <c r="J23" s="110"/>
      <c r="K23" s="110"/>
      <c r="L23" s="110"/>
    </row>
    <row r="24" spans="2:12" customFormat="1" ht="16.2">
      <c r="B24" s="58" t="s">
        <v>219</v>
      </c>
      <c r="C24" s="86"/>
      <c r="D24" s="86"/>
      <c r="E24" s="86"/>
      <c r="F24" s="93"/>
      <c r="G24" s="88"/>
      <c r="H24" s="88"/>
      <c r="I24" s="88"/>
      <c r="J24" s="110"/>
      <c r="K24" s="110"/>
      <c r="L24" s="110"/>
    </row>
    <row r="25" spans="2:12" customFormat="1" ht="15.6">
      <c r="B25" s="66" t="s">
        <v>268</v>
      </c>
      <c r="C25" s="87"/>
      <c r="D25" s="87"/>
      <c r="E25" s="87"/>
      <c r="F25" s="94"/>
      <c r="G25" s="89"/>
      <c r="H25" s="89"/>
      <c r="I25" s="89"/>
      <c r="J25" s="111"/>
      <c r="K25" s="111"/>
      <c r="L25" s="111"/>
    </row>
    <row r="26" spans="2:12" customFormat="1" ht="16.2">
      <c r="B26" s="58" t="s">
        <v>224</v>
      </c>
      <c r="C26" s="86"/>
      <c r="D26" s="86"/>
      <c r="E26" s="86"/>
      <c r="F26" s="93"/>
      <c r="G26" s="88"/>
      <c r="H26" s="88"/>
      <c r="I26" s="88"/>
      <c r="J26" s="110"/>
      <c r="K26" s="110"/>
      <c r="L26" s="110"/>
    </row>
    <row r="27" spans="2:12" customFormat="1" ht="15.6">
      <c r="B27" s="66" t="s">
        <v>268</v>
      </c>
      <c r="C27" s="87"/>
      <c r="D27" s="87"/>
      <c r="E27" s="87"/>
      <c r="F27" s="94"/>
      <c r="G27" s="89"/>
      <c r="H27" s="89"/>
      <c r="I27" s="89"/>
      <c r="J27" s="111"/>
      <c r="K27" s="111"/>
      <c r="L27" s="111"/>
    </row>
    <row r="28" spans="2:12" customFormat="1" ht="16.2">
      <c r="B28" s="58" t="s">
        <v>220</v>
      </c>
      <c r="C28" s="86"/>
      <c r="D28" s="86"/>
      <c r="E28" s="86"/>
      <c r="F28" s="93"/>
      <c r="G28" s="88"/>
      <c r="H28" s="88"/>
      <c r="I28" s="88"/>
      <c r="J28" s="110"/>
      <c r="K28" s="110"/>
      <c r="L28" s="110"/>
    </row>
    <row r="29" spans="2:12" customFormat="1" ht="15.6">
      <c r="B29" s="66" t="s">
        <v>268</v>
      </c>
      <c r="C29" s="87"/>
      <c r="D29" s="87"/>
      <c r="E29" s="87"/>
      <c r="F29" s="94"/>
      <c r="G29" s="89"/>
      <c r="H29" s="89"/>
      <c r="I29" s="89"/>
      <c r="J29" s="111"/>
      <c r="K29" s="111"/>
      <c r="L29" s="111"/>
    </row>
    <row r="30" spans="2:12" customFormat="1" ht="16.2">
      <c r="B30" s="58" t="s">
        <v>221</v>
      </c>
      <c r="C30" s="86"/>
      <c r="D30" s="86"/>
      <c r="E30" s="86"/>
      <c r="F30" s="93"/>
      <c r="G30" s="88"/>
      <c r="H30" s="88"/>
      <c r="I30" s="88"/>
      <c r="J30" s="110"/>
      <c r="K30" s="110"/>
      <c r="L30" s="110"/>
    </row>
    <row r="31" spans="2:12" customFormat="1" ht="15.6">
      <c r="B31" s="66" t="s">
        <v>268</v>
      </c>
      <c r="C31" s="87"/>
      <c r="D31" s="87"/>
      <c r="E31" s="87"/>
      <c r="F31" s="94"/>
      <c r="G31" s="89"/>
      <c r="H31" s="89"/>
      <c r="I31" s="89"/>
      <c r="J31" s="111"/>
      <c r="K31" s="111"/>
      <c r="L31" s="111"/>
    </row>
    <row r="32" spans="2:12" customFormat="1" ht="16.2">
      <c r="B32" s="58" t="s">
        <v>72</v>
      </c>
      <c r="C32" s="86"/>
      <c r="D32" s="86"/>
      <c r="E32" s="86"/>
      <c r="F32" s="93"/>
      <c r="G32" s="88"/>
      <c r="H32" s="88"/>
      <c r="I32" s="88"/>
      <c r="J32" s="110"/>
      <c r="K32" s="110"/>
      <c r="L32" s="110"/>
    </row>
    <row r="33" spans="1:12" customFormat="1" ht="15.6">
      <c r="B33" s="121" t="s">
        <v>268</v>
      </c>
      <c r="C33" s="87"/>
      <c r="D33" s="87"/>
      <c r="E33" s="87"/>
      <c r="F33" s="94"/>
      <c r="G33" s="89"/>
      <c r="H33" s="89"/>
      <c r="I33" s="89"/>
      <c r="J33" s="111"/>
      <c r="K33" s="111"/>
      <c r="L33" s="111"/>
    </row>
    <row r="34" spans="1:12" customFormat="1">
      <c r="A34" s="1"/>
      <c r="B34" s="114" t="s">
        <v>249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4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14" t="s">
        <v>245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14" t="s">
        <v>246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35" t="s">
        <v>256</v>
      </c>
      <c r="C38" s="135"/>
      <c r="D38" s="135"/>
      <c r="E38" s="135"/>
      <c r="F38" s="135"/>
      <c r="G38" s="135"/>
      <c r="H38" s="135"/>
      <c r="I38" s="135"/>
      <c r="J38" s="135"/>
      <c r="K38" s="135"/>
      <c r="L38" s="135"/>
    </row>
    <row r="39" spans="1:12" customFormat="1" ht="13.2"/>
    <row r="40" spans="1:12" customFormat="1" ht="13.2"/>
    <row r="41" spans="1:12" customFormat="1" ht="13.2"/>
    <row r="42" spans="1:12" customFormat="1" ht="13.2"/>
    <row r="43" spans="1:12" customFormat="1" ht="13.2"/>
    <row r="44" spans="1:12" customFormat="1" ht="13.2"/>
    <row r="45" spans="1:12" customFormat="1" ht="13.2"/>
    <row r="46" spans="1:12" customFormat="1" ht="13.2"/>
    <row r="47" spans="1:12" customFormat="1" ht="13.2"/>
    <row r="48" spans="1:12" customFormat="1" ht="13.2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 xr:uid="{00000000-0002-0000-1200-000000000000}"/>
  </dataValidations>
  <pageMargins left="0" right="0" top="0.5" bottom="0.5" header="0" footer="0.25"/>
  <pageSetup paperSize="9" scale="7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A1:AM519"/>
  <sheetViews>
    <sheetView rightToLeft="1" topLeftCell="A6" workbookViewId="0">
      <selection activeCell="E20" sqref="E20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0.6640625" style="2" bestFit="1" customWidth="1"/>
    <col min="4" max="4" width="11.6640625" style="2" bestFit="1" customWidth="1"/>
    <col min="5" max="5" width="7.109375" style="1" bestFit="1" customWidth="1"/>
    <col min="6" max="6" width="11.44140625" style="1" bestFit="1" customWidth="1"/>
    <col min="7" max="7" width="12.44140625" style="1" bestFit="1" customWidth="1"/>
    <col min="8" max="9" width="7.88671875" style="1" bestFit="1" customWidth="1"/>
    <col min="10" max="10" width="11.33203125" style="1" bestFit="1" customWidth="1"/>
    <col min="11" max="12" width="11.109375" style="1" customWidth="1"/>
    <col min="13" max="13" width="6.6640625" style="1" customWidth="1"/>
    <col min="14" max="14" width="7.6640625" style="1" customWidth="1"/>
    <col min="15" max="15" width="7.109375" style="1" customWidth="1"/>
    <col min="16" max="16" width="6" style="1" customWidth="1"/>
    <col min="17" max="17" width="7.88671875" style="1" customWidth="1"/>
    <col min="18" max="18" width="8.109375" style="1" customWidth="1"/>
    <col min="19" max="19" width="6.33203125" style="1" customWidth="1"/>
    <col min="20" max="20" width="8" style="1" customWidth="1"/>
    <col min="21" max="21" width="8.6640625" style="1" customWidth="1"/>
    <col min="22" max="22" width="10" style="1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37" width="5.6640625" style="1" customWidth="1"/>
    <col min="38" max="38" width="3.44140625" style="1" customWidth="1"/>
    <col min="39" max="39" width="5.6640625" style="1" hidden="1" customWidth="1"/>
    <col min="40" max="40" width="10.109375" style="1" customWidth="1"/>
    <col min="41" max="41" width="13.88671875" style="1" customWidth="1"/>
    <col min="42" max="42" width="5.6640625" style="1" customWidth="1"/>
    <col min="43" max="16384" width="9.109375" style="1"/>
  </cols>
  <sheetData>
    <row r="1" spans="2:13">
      <c r="B1" s="80" t="s">
        <v>276</v>
      </c>
    </row>
    <row r="2" spans="2:13">
      <c r="B2" s="80" t="s">
        <v>277</v>
      </c>
    </row>
    <row r="3" spans="2:13">
      <c r="B3" s="80" t="s">
        <v>278</v>
      </c>
    </row>
    <row r="4" spans="2:13">
      <c r="B4" s="80" t="s">
        <v>279</v>
      </c>
    </row>
    <row r="5" spans="2:13">
      <c r="B5" s="81"/>
    </row>
    <row r="6" spans="2:13" ht="26.25" customHeight="1">
      <c r="B6" s="132" t="s">
        <v>196</v>
      </c>
      <c r="C6" s="133"/>
      <c r="D6" s="133"/>
      <c r="E6" s="133"/>
      <c r="F6" s="133"/>
      <c r="G6" s="133"/>
      <c r="H6" s="133"/>
      <c r="I6" s="133"/>
      <c r="J6" s="133"/>
      <c r="K6" s="133"/>
      <c r="L6" s="134"/>
    </row>
    <row r="7" spans="2:13" s="3" customFormat="1" ht="62.4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170</v>
      </c>
      <c r="L7" s="13" t="s">
        <v>171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242</v>
      </c>
      <c r="K8" s="15" t="s">
        <v>20</v>
      </c>
      <c r="L8" s="16" t="s">
        <v>20</v>
      </c>
    </row>
    <row r="9" spans="2:13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2" t="s">
        <v>10</v>
      </c>
    </row>
    <row r="10" spans="2:13" s="4" customFormat="1" ht="18" customHeight="1">
      <c r="B10" s="55" t="s">
        <v>46</v>
      </c>
      <c r="C10" s="115"/>
      <c r="D10" s="83"/>
      <c r="E10" s="83"/>
      <c r="F10" s="83"/>
      <c r="G10" s="83"/>
      <c r="H10" s="109"/>
      <c r="I10" s="109"/>
      <c r="J10" s="82">
        <v>6695.06</v>
      </c>
      <c r="K10" s="109"/>
      <c r="L10" s="109">
        <v>0.1188</v>
      </c>
    </row>
    <row r="11" spans="2:13" customFormat="1" ht="16.2">
      <c r="B11" s="56" t="s">
        <v>232</v>
      </c>
      <c r="C11" s="86"/>
      <c r="D11" s="86"/>
      <c r="E11" s="86"/>
      <c r="F11" s="86"/>
      <c r="G11" s="86"/>
      <c r="H11" s="110"/>
      <c r="I11" s="110"/>
      <c r="J11" s="88">
        <v>6695.06</v>
      </c>
      <c r="K11" s="110"/>
      <c r="L11" s="110">
        <v>0.1188</v>
      </c>
    </row>
    <row r="12" spans="2:13" customFormat="1" ht="16.2">
      <c r="B12" s="56" t="s">
        <v>267</v>
      </c>
      <c r="C12" s="86"/>
      <c r="D12" s="86"/>
      <c r="E12" s="86"/>
      <c r="F12" s="86"/>
      <c r="G12" s="86"/>
      <c r="H12" s="110"/>
      <c r="I12" s="110"/>
      <c r="J12" s="88">
        <v>5568.21</v>
      </c>
      <c r="K12" s="110"/>
      <c r="L12" s="110">
        <v>9.8800000000000013E-2</v>
      </c>
    </row>
    <row r="13" spans="2:13" customFormat="1" ht="15.6">
      <c r="B13" s="57" t="s">
        <v>547</v>
      </c>
      <c r="C13" s="127">
        <v>51040003</v>
      </c>
      <c r="D13" s="127">
        <v>10</v>
      </c>
      <c r="E13" s="127" t="s">
        <v>296</v>
      </c>
      <c r="F13" s="127" t="s">
        <v>297</v>
      </c>
      <c r="G13" s="127" t="s">
        <v>165</v>
      </c>
      <c r="H13" s="111">
        <v>0</v>
      </c>
      <c r="I13" s="111">
        <v>0</v>
      </c>
      <c r="J13" s="89">
        <v>238.11</v>
      </c>
      <c r="K13" s="111">
        <f>+J13/$J$10</f>
        <v>3.5565028543433519E-2</v>
      </c>
      <c r="L13" s="111">
        <f>+J13/'סכום נכסי הקרן'!$C$42</f>
        <v>4.2265881523467497E-3</v>
      </c>
    </row>
    <row r="14" spans="2:13" customFormat="1" ht="15.6">
      <c r="B14" s="57" t="s">
        <v>548</v>
      </c>
      <c r="C14" s="127">
        <v>51040004</v>
      </c>
      <c r="D14" s="127">
        <v>31</v>
      </c>
      <c r="E14" s="127" t="s">
        <v>549</v>
      </c>
      <c r="F14" s="127" t="s">
        <v>297</v>
      </c>
      <c r="G14" s="127" t="s">
        <v>165</v>
      </c>
      <c r="H14" s="111">
        <v>0</v>
      </c>
      <c r="I14" s="111">
        <v>0</v>
      </c>
      <c r="J14" s="89">
        <v>600.13</v>
      </c>
      <c r="K14" s="111">
        <f t="shared" ref="K14:K18" si="0">+J14/$J$10</f>
        <v>8.9637732895597649E-2</v>
      </c>
      <c r="L14" s="111">
        <f>+J14/'סכום נכסי הקרן'!$C$42</f>
        <v>1.065264939678239E-2</v>
      </c>
    </row>
    <row r="15" spans="2:13" customFormat="1" ht="15.6">
      <c r="B15" s="57" t="s">
        <v>550</v>
      </c>
      <c r="C15" s="127">
        <v>51040005</v>
      </c>
      <c r="D15" s="127">
        <v>12</v>
      </c>
      <c r="E15" s="127" t="s">
        <v>296</v>
      </c>
      <c r="F15" s="127" t="s">
        <v>297</v>
      </c>
      <c r="G15" s="127" t="s">
        <v>165</v>
      </c>
      <c r="H15" s="111">
        <v>0</v>
      </c>
      <c r="I15" s="111">
        <v>0</v>
      </c>
      <c r="J15" s="89">
        <v>3.59</v>
      </c>
      <c r="K15" s="111">
        <f t="shared" si="0"/>
        <v>5.3621625497008232E-4</v>
      </c>
      <c r="L15" s="111">
        <f>+J15/'סכום נכסי הקרן'!$C$42</f>
        <v>6.3724545239279455E-5</v>
      </c>
    </row>
    <row r="16" spans="2:13" customFormat="1" ht="15.6">
      <c r="B16" s="57" t="s">
        <v>550</v>
      </c>
      <c r="C16" s="127">
        <v>51040006</v>
      </c>
      <c r="D16" s="127">
        <v>12</v>
      </c>
      <c r="E16" s="127" t="s">
        <v>296</v>
      </c>
      <c r="F16" s="127" t="s">
        <v>297</v>
      </c>
      <c r="G16" s="127" t="s">
        <v>165</v>
      </c>
      <c r="H16" s="111">
        <v>0</v>
      </c>
      <c r="I16" s="111">
        <v>0</v>
      </c>
      <c r="J16" s="89">
        <v>2376.0700000000002</v>
      </c>
      <c r="K16" s="111">
        <f t="shared" si="0"/>
        <v>0.35489898522193974</v>
      </c>
      <c r="L16" s="111">
        <f>+J16/'סכום נכסי הקרן'!$C$42</f>
        <v>4.2176596157853685E-2</v>
      </c>
    </row>
    <row r="17" spans="2:12" customFormat="1" ht="15.6">
      <c r="B17" s="57" t="s">
        <v>551</v>
      </c>
      <c r="C17" s="127">
        <v>51040008</v>
      </c>
      <c r="D17" s="127">
        <v>20</v>
      </c>
      <c r="E17" s="127" t="s">
        <v>296</v>
      </c>
      <c r="F17" s="127" t="s">
        <v>297</v>
      </c>
      <c r="G17" s="127" t="s">
        <v>165</v>
      </c>
      <c r="H17" s="111">
        <v>0</v>
      </c>
      <c r="I17" s="111">
        <v>0</v>
      </c>
      <c r="J17" s="89">
        <v>19.899999999999999</v>
      </c>
      <c r="K17" s="111">
        <f t="shared" si="0"/>
        <v>2.9723408005305398E-3</v>
      </c>
      <c r="L17" s="111">
        <f>+J17/'סכום נכסי הקרן'!$C$42</f>
        <v>3.5323633712023986E-4</v>
      </c>
    </row>
    <row r="18" spans="2:12" customFormat="1" ht="15.6">
      <c r="B18" s="57" t="s">
        <v>550</v>
      </c>
      <c r="C18" s="127">
        <v>51040010</v>
      </c>
      <c r="D18" s="127">
        <v>12</v>
      </c>
      <c r="E18" s="127" t="s">
        <v>296</v>
      </c>
      <c r="F18" s="127" t="s">
        <v>297</v>
      </c>
      <c r="G18" s="127" t="s">
        <v>165</v>
      </c>
      <c r="H18" s="111">
        <v>0</v>
      </c>
      <c r="I18" s="111">
        <v>0</v>
      </c>
      <c r="J18" s="89">
        <v>2330.41</v>
      </c>
      <c r="K18" s="111">
        <f t="shared" si="0"/>
        <v>0.34807903140524504</v>
      </c>
      <c r="L18" s="111">
        <f>+J18/'סכום נכסי הקרן'!$C$42</f>
        <v>4.1366105145144633E-2</v>
      </c>
    </row>
    <row r="19" spans="2:12" customFormat="1" ht="16.2">
      <c r="B19" s="56" t="s">
        <v>269</v>
      </c>
      <c r="C19" s="86"/>
      <c r="D19" s="86"/>
      <c r="E19" s="86"/>
      <c r="F19" s="86"/>
      <c r="G19" s="86"/>
      <c r="H19" s="110"/>
      <c r="I19" s="110"/>
      <c r="J19" s="88">
        <v>1126.8499999999999</v>
      </c>
      <c r="K19" s="110"/>
      <c r="L19" s="110">
        <v>0.02</v>
      </c>
    </row>
    <row r="20" spans="2:12" customFormat="1" ht="15.6">
      <c r="B20" s="57" t="s">
        <v>270</v>
      </c>
      <c r="C20" s="127">
        <v>1</v>
      </c>
      <c r="D20" s="127">
        <v>12</v>
      </c>
      <c r="E20" s="127" t="s">
        <v>296</v>
      </c>
      <c r="F20" s="127" t="s">
        <v>281</v>
      </c>
      <c r="G20" s="127" t="s">
        <v>164</v>
      </c>
      <c r="H20" s="111">
        <v>0</v>
      </c>
      <c r="I20" s="111">
        <v>0</v>
      </c>
      <c r="J20" s="89">
        <v>1126.8499999999999</v>
      </c>
      <c r="K20" s="111">
        <v>0.16830000000000001</v>
      </c>
      <c r="L20" s="111">
        <v>0.02</v>
      </c>
    </row>
    <row r="21" spans="2:12" customFormat="1" ht="16.2">
      <c r="B21" s="56" t="s">
        <v>271</v>
      </c>
      <c r="C21" s="86"/>
      <c r="D21" s="86"/>
      <c r="E21" s="86"/>
      <c r="F21" s="86"/>
      <c r="G21" s="86"/>
      <c r="H21" s="110"/>
      <c r="I21" s="110"/>
      <c r="J21" s="88"/>
      <c r="K21" s="110"/>
      <c r="L21" s="110"/>
    </row>
    <row r="22" spans="2:12" customFormat="1" ht="15.6">
      <c r="B22" s="57" t="s">
        <v>268</v>
      </c>
      <c r="C22" s="87"/>
      <c r="D22" s="87"/>
      <c r="E22" s="87"/>
      <c r="F22" s="87"/>
      <c r="G22" s="87"/>
      <c r="H22" s="111"/>
      <c r="I22" s="111"/>
      <c r="J22" s="89"/>
      <c r="K22" s="111"/>
      <c r="L22" s="111"/>
    </row>
    <row r="23" spans="2:12" customFormat="1" ht="16.2">
      <c r="B23" s="56" t="s">
        <v>272</v>
      </c>
      <c r="C23" s="86"/>
      <c r="D23" s="86"/>
      <c r="E23" s="86"/>
      <c r="F23" s="86"/>
      <c r="G23" s="86"/>
      <c r="H23" s="110"/>
      <c r="I23" s="110"/>
      <c r="J23" s="88"/>
      <c r="K23" s="110"/>
      <c r="L23" s="110"/>
    </row>
    <row r="24" spans="2:12" customFormat="1" ht="15.6">
      <c r="B24" s="57" t="s">
        <v>268</v>
      </c>
      <c r="C24" s="87"/>
      <c r="D24" s="87"/>
      <c r="E24" s="87"/>
      <c r="F24" s="87"/>
      <c r="G24" s="87"/>
      <c r="H24" s="111"/>
      <c r="I24" s="111"/>
      <c r="J24" s="89"/>
      <c r="K24" s="111"/>
      <c r="L24" s="111"/>
    </row>
    <row r="25" spans="2:12" customFormat="1" ht="16.2">
      <c r="B25" s="56" t="s">
        <v>273</v>
      </c>
      <c r="C25" s="86"/>
      <c r="D25" s="86"/>
      <c r="E25" s="86"/>
      <c r="F25" s="86"/>
      <c r="G25" s="86"/>
      <c r="H25" s="110"/>
      <c r="I25" s="110"/>
      <c r="J25" s="88"/>
      <c r="K25" s="110"/>
      <c r="L25" s="110"/>
    </row>
    <row r="26" spans="2:12" customFormat="1" ht="15.6">
      <c r="B26" s="57" t="s">
        <v>268</v>
      </c>
      <c r="C26" s="87"/>
      <c r="D26" s="87"/>
      <c r="E26" s="87"/>
      <c r="F26" s="87"/>
      <c r="G26" s="87"/>
      <c r="H26" s="111"/>
      <c r="I26" s="111"/>
      <c r="J26" s="89"/>
      <c r="K26" s="111"/>
      <c r="L26" s="111"/>
    </row>
    <row r="27" spans="2:12" customFormat="1" ht="16.2">
      <c r="B27" s="56" t="s">
        <v>274</v>
      </c>
      <c r="C27" s="86"/>
      <c r="D27" s="86"/>
      <c r="E27" s="86"/>
      <c r="F27" s="86"/>
      <c r="G27" s="86"/>
      <c r="H27" s="110"/>
      <c r="I27" s="110"/>
      <c r="J27" s="88"/>
      <c r="K27" s="110"/>
      <c r="L27" s="110"/>
    </row>
    <row r="28" spans="2:12" customFormat="1" ht="15.6">
      <c r="B28" s="57" t="s">
        <v>268</v>
      </c>
      <c r="C28" s="87"/>
      <c r="D28" s="87"/>
      <c r="E28" s="87"/>
      <c r="F28" s="87"/>
      <c r="G28" s="87"/>
      <c r="H28" s="111"/>
      <c r="I28" s="111"/>
      <c r="J28" s="89"/>
      <c r="K28" s="111"/>
      <c r="L28" s="111"/>
    </row>
    <row r="29" spans="2:12" customFormat="1" ht="16.2">
      <c r="B29" s="56" t="s">
        <v>275</v>
      </c>
      <c r="C29" s="86"/>
      <c r="D29" s="86"/>
      <c r="E29" s="86"/>
      <c r="F29" s="86"/>
      <c r="G29" s="86"/>
      <c r="H29" s="110"/>
      <c r="I29" s="110"/>
      <c r="J29" s="88"/>
      <c r="K29" s="110"/>
      <c r="L29" s="110"/>
    </row>
    <row r="30" spans="2:12" customFormat="1" ht="15.6">
      <c r="B30" s="57" t="s">
        <v>268</v>
      </c>
      <c r="C30" s="87"/>
      <c r="D30" s="87"/>
      <c r="E30" s="87"/>
      <c r="F30" s="87"/>
      <c r="G30" s="87"/>
      <c r="H30" s="111"/>
      <c r="I30" s="111"/>
      <c r="J30" s="89"/>
      <c r="K30" s="111"/>
      <c r="L30" s="111"/>
    </row>
    <row r="31" spans="2:12" customFormat="1" ht="16.2">
      <c r="B31" s="56" t="s">
        <v>231</v>
      </c>
      <c r="C31" s="86"/>
      <c r="D31" s="86"/>
      <c r="E31" s="86"/>
      <c r="F31" s="86"/>
      <c r="G31" s="86"/>
      <c r="H31" s="110"/>
      <c r="I31" s="110"/>
      <c r="J31" s="88"/>
      <c r="K31" s="110"/>
      <c r="L31" s="110"/>
    </row>
    <row r="32" spans="2:12" customFormat="1" ht="16.2">
      <c r="B32" s="56" t="s">
        <v>269</v>
      </c>
      <c r="C32" s="86"/>
      <c r="D32" s="86"/>
      <c r="E32" s="86"/>
      <c r="F32" s="86"/>
      <c r="G32" s="86"/>
      <c r="H32" s="110"/>
      <c r="I32" s="110"/>
      <c r="J32" s="88"/>
      <c r="K32" s="110"/>
      <c r="L32" s="110"/>
    </row>
    <row r="33" spans="1:12" customFormat="1" ht="15.6">
      <c r="B33" s="57" t="s">
        <v>268</v>
      </c>
      <c r="C33" s="87"/>
      <c r="D33" s="87"/>
      <c r="E33" s="87"/>
      <c r="F33" s="87"/>
      <c r="G33" s="87"/>
      <c r="H33" s="111"/>
      <c r="I33" s="111"/>
      <c r="J33" s="89"/>
      <c r="K33" s="111"/>
      <c r="L33" s="111"/>
    </row>
    <row r="34" spans="1:12" customFormat="1" ht="16.2">
      <c r="B34" s="56" t="s">
        <v>275</v>
      </c>
      <c r="C34" s="86"/>
      <c r="D34" s="86"/>
      <c r="E34" s="86"/>
      <c r="F34" s="86"/>
      <c r="G34" s="86"/>
      <c r="H34" s="110"/>
      <c r="I34" s="110"/>
      <c r="J34" s="88"/>
      <c r="K34" s="110"/>
      <c r="L34" s="110"/>
    </row>
    <row r="35" spans="1:12" customFormat="1" ht="15.6">
      <c r="B35" s="116" t="s">
        <v>268</v>
      </c>
      <c r="C35" s="87"/>
      <c r="D35" s="87"/>
      <c r="E35" s="87"/>
      <c r="F35" s="87"/>
      <c r="G35" s="87"/>
      <c r="H35" s="111"/>
      <c r="I35" s="111"/>
      <c r="J35" s="89"/>
      <c r="K35" s="111"/>
      <c r="L35" s="111"/>
    </row>
    <row r="36" spans="1:12" customFormat="1">
      <c r="A36" s="1"/>
      <c r="B36" s="114" t="s">
        <v>249</v>
      </c>
      <c r="C36" s="2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35" t="s">
        <v>256</v>
      </c>
      <c r="C37" s="135"/>
      <c r="D37" s="135"/>
      <c r="E37" s="135"/>
      <c r="F37" s="135"/>
      <c r="G37" s="135"/>
      <c r="H37" s="135"/>
      <c r="I37" s="135"/>
      <c r="J37" s="135"/>
      <c r="K37" s="135"/>
      <c r="L37" s="135"/>
    </row>
    <row r="38" spans="1:12" customFormat="1" ht="13.2"/>
    <row r="39" spans="1:12" customFormat="1" ht="13.2"/>
    <row r="40" spans="1:12" customFormat="1" ht="13.2"/>
    <row r="41" spans="1:12" customFormat="1" ht="13.2"/>
    <row r="42" spans="1:12" customFormat="1" ht="13.2"/>
    <row r="43" spans="1:12" customFormat="1" ht="13.2"/>
    <row r="44" spans="1:12" customFormat="1" ht="13.2"/>
    <row r="45" spans="1:12">
      <c r="D45" s="1"/>
    </row>
    <row r="46" spans="1:12">
      <c r="D46" s="1"/>
    </row>
    <row r="47" spans="1:12">
      <c r="D47" s="1"/>
    </row>
    <row r="48" spans="1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D516" s="1"/>
    </row>
    <row r="517" spans="4:5">
      <c r="D517" s="1"/>
    </row>
    <row r="518" spans="4:5">
      <c r="D518" s="1"/>
    </row>
    <row r="519" spans="4:5">
      <c r="E519" s="2"/>
    </row>
  </sheetData>
  <mergeCells count="2">
    <mergeCell ref="B6:L6"/>
    <mergeCell ref="B37:L37"/>
  </mergeCells>
  <phoneticPr fontId="4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92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A1:AW564"/>
  <sheetViews>
    <sheetView rightToLeft="1" workbookViewId="0">
      <selection activeCell="C42" sqref="C42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1.77734375" style="2" customWidth="1"/>
    <col min="4" max="4" width="8.88671875" style="2" customWidth="1"/>
    <col min="5" max="5" width="9.88671875" style="1" bestFit="1" customWidth="1"/>
    <col min="6" max="6" width="13.21875" style="1" customWidth="1"/>
    <col min="7" max="7" width="16.44140625" style="1" bestFit="1" customWidth="1"/>
    <col min="8" max="8" width="7.33203125" style="1" customWidth="1"/>
    <col min="9" max="9" width="8.88671875" style="1" bestFit="1" customWidth="1"/>
    <col min="10" max="11" width="11.109375" style="1" customWidth="1"/>
    <col min="12" max="12" width="7.5546875" style="1" customWidth="1"/>
    <col min="13" max="13" width="6.6640625" style="1" customWidth="1"/>
    <col min="14" max="14" width="7.6640625" style="1" customWidth="1"/>
    <col min="15" max="15" width="7.109375" style="1" customWidth="1"/>
    <col min="16" max="16" width="6" style="1" customWidth="1"/>
    <col min="17" max="17" width="7.88671875" style="1" customWidth="1"/>
    <col min="18" max="18" width="8.109375" style="1" customWidth="1"/>
    <col min="19" max="19" width="6.33203125" style="1" customWidth="1"/>
    <col min="20" max="20" width="8" style="1" customWidth="1"/>
    <col min="21" max="21" width="8.6640625" style="1" customWidth="1"/>
    <col min="22" max="22" width="10" style="1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42" width="5.6640625" style="1" customWidth="1"/>
    <col min="43" max="16384" width="9.109375" style="1"/>
  </cols>
  <sheetData>
    <row r="1" spans="2:49">
      <c r="B1" s="80" t="s">
        <v>276</v>
      </c>
    </row>
    <row r="2" spans="2:49">
      <c r="B2" s="80" t="s">
        <v>277</v>
      </c>
    </row>
    <row r="3" spans="2:49">
      <c r="B3" s="80" t="s">
        <v>278</v>
      </c>
    </row>
    <row r="4" spans="2:49">
      <c r="B4" s="80" t="s">
        <v>279</v>
      </c>
    </row>
    <row r="6" spans="2:49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49" ht="26.25" customHeight="1">
      <c r="B7" s="145" t="s">
        <v>120</v>
      </c>
      <c r="C7" s="146"/>
      <c r="D7" s="146"/>
      <c r="E7" s="146"/>
      <c r="F7" s="146"/>
      <c r="G7" s="146"/>
      <c r="H7" s="146"/>
      <c r="I7" s="146"/>
      <c r="J7" s="146"/>
      <c r="K7" s="147"/>
    </row>
    <row r="8" spans="2:49" s="3" customFormat="1" ht="62.4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47" t="s">
        <v>170</v>
      </c>
      <c r="K8" s="25" t="s">
        <v>172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2" t="s">
        <v>8</v>
      </c>
      <c r="K10" s="62" t="s">
        <v>9</v>
      </c>
      <c r="AW10" s="1"/>
    </row>
    <row r="11" spans="2:49" s="4" customFormat="1" ht="18" customHeight="1">
      <c r="B11" s="55" t="s">
        <v>60</v>
      </c>
      <c r="C11" s="115"/>
      <c r="D11" s="115"/>
      <c r="E11" s="115"/>
      <c r="F11" s="92"/>
      <c r="G11" s="82">
        <v>-2463324</v>
      </c>
      <c r="H11" s="82"/>
      <c r="I11" s="82">
        <v>-89.87</v>
      </c>
      <c r="J11" s="109"/>
      <c r="K11" s="109">
        <v>-1.6000000000000001E-3</v>
      </c>
      <c r="AW11" s="1"/>
    </row>
    <row r="12" spans="2:49" customFormat="1" ht="19.5" customHeight="1">
      <c r="B12" s="58" t="s">
        <v>536</v>
      </c>
      <c r="C12" s="86"/>
      <c r="D12" s="86"/>
      <c r="E12" s="86"/>
      <c r="F12" s="93"/>
      <c r="G12" s="88">
        <v>-2463324</v>
      </c>
      <c r="H12" s="88"/>
      <c r="I12" s="88">
        <v>-89.87</v>
      </c>
      <c r="J12" s="110"/>
      <c r="K12" s="110">
        <v>-1.6000000000000001E-3</v>
      </c>
    </row>
    <row r="13" spans="2:49" customFormat="1" ht="16.2">
      <c r="B13" s="58" t="s">
        <v>219</v>
      </c>
      <c r="C13" s="86"/>
      <c r="D13" s="86"/>
      <c r="E13" s="86"/>
      <c r="F13" s="93"/>
      <c r="G13" s="88"/>
      <c r="H13" s="88"/>
      <c r="I13" s="88"/>
      <c r="J13" s="110"/>
      <c r="K13" s="110"/>
    </row>
    <row r="14" spans="2:49" customFormat="1" ht="15.6">
      <c r="B14" s="66" t="s">
        <v>268</v>
      </c>
      <c r="C14" s="87"/>
      <c r="D14" s="87"/>
      <c r="E14" s="87"/>
      <c r="F14" s="94"/>
      <c r="G14" s="89"/>
      <c r="H14" s="89"/>
      <c r="I14" s="89"/>
      <c r="J14" s="111"/>
      <c r="K14" s="111"/>
    </row>
    <row r="15" spans="2:49" customFormat="1" ht="16.2">
      <c r="B15" s="58" t="s">
        <v>535</v>
      </c>
      <c r="C15" s="86"/>
      <c r="D15" s="86"/>
      <c r="E15" s="86"/>
      <c r="F15" s="93"/>
      <c r="G15" s="88">
        <v>-2463324</v>
      </c>
      <c r="H15" s="88"/>
      <c r="I15" s="88">
        <v>-89.87</v>
      </c>
      <c r="J15" s="110"/>
      <c r="K15" s="110">
        <v>-1.6000000000000001E-3</v>
      </c>
    </row>
    <row r="16" spans="2:49" customFormat="1" ht="15.6">
      <c r="B16" s="66" t="s">
        <v>537</v>
      </c>
      <c r="C16" s="87">
        <v>99056780</v>
      </c>
      <c r="D16" s="87" t="s">
        <v>522</v>
      </c>
      <c r="E16" s="87" t="s">
        <v>165</v>
      </c>
      <c r="F16" s="94">
        <v>44067</v>
      </c>
      <c r="G16" s="89">
        <v>-904000</v>
      </c>
      <c r="H16" s="89">
        <v>3.8285</v>
      </c>
      <c r="I16" s="89">
        <v>-34.61</v>
      </c>
      <c r="J16" s="111">
        <v>0.3851</v>
      </c>
      <c r="K16" s="111">
        <v>-5.9999999999999995E-4</v>
      </c>
    </row>
    <row r="17" spans="2:11" customFormat="1" ht="15.6">
      <c r="B17" s="66" t="s">
        <v>537</v>
      </c>
      <c r="C17" s="87">
        <v>99056798</v>
      </c>
      <c r="D17" s="87" t="s">
        <v>522</v>
      </c>
      <c r="E17" s="87" t="s">
        <v>165</v>
      </c>
      <c r="F17" s="94">
        <v>44067</v>
      </c>
      <c r="G17" s="89">
        <v>-1429324</v>
      </c>
      <c r="H17" s="89">
        <v>3.8347000000000002</v>
      </c>
      <c r="I17" s="89">
        <v>-54.81</v>
      </c>
      <c r="J17" s="111">
        <v>0.6099</v>
      </c>
      <c r="K17" s="111">
        <v>-1E-3</v>
      </c>
    </row>
    <row r="18" spans="2:11" customFormat="1" ht="15.6">
      <c r="B18" s="66" t="s">
        <v>538</v>
      </c>
      <c r="C18" s="87">
        <v>99056772</v>
      </c>
      <c r="D18" s="87" t="s">
        <v>522</v>
      </c>
      <c r="E18" s="87" t="s">
        <v>165</v>
      </c>
      <c r="F18" s="94">
        <v>44067</v>
      </c>
      <c r="G18" s="89">
        <v>-130000</v>
      </c>
      <c r="H18" s="89">
        <v>0.34239999999999998</v>
      </c>
      <c r="I18" s="89">
        <v>-0.45</v>
      </c>
      <c r="J18" s="111">
        <v>5.0000000000000001E-3</v>
      </c>
      <c r="K18" s="111">
        <v>0</v>
      </c>
    </row>
    <row r="19" spans="2:11" customFormat="1" ht="16.2">
      <c r="B19" s="58" t="s">
        <v>223</v>
      </c>
      <c r="C19" s="86"/>
      <c r="D19" s="86"/>
      <c r="E19" s="86"/>
      <c r="F19" s="93"/>
      <c r="G19" s="88"/>
      <c r="H19" s="88"/>
      <c r="I19" s="88"/>
      <c r="J19" s="110"/>
      <c r="K19" s="110"/>
    </row>
    <row r="20" spans="2:11" customFormat="1" ht="15.6">
      <c r="B20" s="66" t="s">
        <v>268</v>
      </c>
      <c r="C20" s="87"/>
      <c r="D20" s="87"/>
      <c r="E20" s="87"/>
      <c r="F20" s="94"/>
      <c r="G20" s="89"/>
      <c r="H20" s="89"/>
      <c r="I20" s="89"/>
      <c r="J20" s="111"/>
      <c r="K20" s="111"/>
    </row>
    <row r="21" spans="2:11" customFormat="1" ht="16.2">
      <c r="B21" s="58" t="s">
        <v>220</v>
      </c>
      <c r="C21" s="86"/>
      <c r="D21" s="86"/>
      <c r="E21" s="86"/>
      <c r="F21" s="93"/>
      <c r="G21" s="88"/>
      <c r="H21" s="88"/>
      <c r="I21" s="88"/>
      <c r="J21" s="110"/>
      <c r="K21" s="110"/>
    </row>
    <row r="22" spans="2:11" customFormat="1" ht="15.6">
      <c r="B22" s="66" t="s">
        <v>268</v>
      </c>
      <c r="C22" s="87"/>
      <c r="D22" s="87"/>
      <c r="E22" s="87"/>
      <c r="F22" s="94"/>
      <c r="G22" s="89"/>
      <c r="H22" s="89"/>
      <c r="I22" s="89"/>
      <c r="J22" s="111"/>
      <c r="K22" s="111"/>
    </row>
    <row r="23" spans="2:11" customFormat="1" ht="16.2">
      <c r="B23" s="58" t="s">
        <v>72</v>
      </c>
      <c r="C23" s="86"/>
      <c r="D23" s="86"/>
      <c r="E23" s="86"/>
      <c r="F23" s="93"/>
      <c r="G23" s="88"/>
      <c r="H23" s="88"/>
      <c r="I23" s="88"/>
      <c r="J23" s="110"/>
      <c r="K23" s="110"/>
    </row>
    <row r="24" spans="2:11" customFormat="1" ht="15.6">
      <c r="B24" s="66" t="s">
        <v>268</v>
      </c>
      <c r="C24" s="87"/>
      <c r="D24" s="87"/>
      <c r="E24" s="87"/>
      <c r="F24" s="94"/>
      <c r="G24" s="89"/>
      <c r="H24" s="89"/>
      <c r="I24" s="89"/>
      <c r="J24" s="111"/>
      <c r="K24" s="111"/>
    </row>
    <row r="25" spans="2:11" customFormat="1" ht="16.2">
      <c r="B25" s="58" t="s">
        <v>236</v>
      </c>
      <c r="C25" s="86"/>
      <c r="D25" s="86"/>
      <c r="E25" s="86"/>
      <c r="F25" s="93"/>
      <c r="G25" s="88"/>
      <c r="H25" s="88"/>
      <c r="I25" s="88"/>
      <c r="J25" s="110"/>
      <c r="K25" s="110"/>
    </row>
    <row r="26" spans="2:11" customFormat="1" ht="16.2">
      <c r="B26" s="58" t="s">
        <v>219</v>
      </c>
      <c r="C26" s="86"/>
      <c r="D26" s="86"/>
      <c r="E26" s="86"/>
      <c r="F26" s="93"/>
      <c r="G26" s="88"/>
      <c r="H26" s="88"/>
      <c r="I26" s="88"/>
      <c r="J26" s="110"/>
      <c r="K26" s="110"/>
    </row>
    <row r="27" spans="2:11" customFormat="1" ht="15.6">
      <c r="B27" s="66" t="s">
        <v>268</v>
      </c>
      <c r="C27" s="87"/>
      <c r="D27" s="87"/>
      <c r="E27" s="87"/>
      <c r="F27" s="94"/>
      <c r="G27" s="89"/>
      <c r="H27" s="89"/>
      <c r="I27" s="89"/>
      <c r="J27" s="111"/>
      <c r="K27" s="111"/>
    </row>
    <row r="28" spans="2:11" customFormat="1" ht="16.2">
      <c r="B28" s="58" t="s">
        <v>224</v>
      </c>
      <c r="C28" s="86"/>
      <c r="D28" s="86"/>
      <c r="E28" s="86"/>
      <c r="F28" s="93"/>
      <c r="G28" s="88"/>
      <c r="H28" s="88"/>
      <c r="I28" s="88"/>
      <c r="J28" s="110"/>
      <c r="K28" s="110"/>
    </row>
    <row r="29" spans="2:11" customFormat="1" ht="15.6">
      <c r="B29" s="66" t="s">
        <v>268</v>
      </c>
      <c r="C29" s="87"/>
      <c r="D29" s="87"/>
      <c r="E29" s="87"/>
      <c r="F29" s="94"/>
      <c r="G29" s="89"/>
      <c r="H29" s="89"/>
      <c r="I29" s="89"/>
      <c r="J29" s="111"/>
      <c r="K29" s="111"/>
    </row>
    <row r="30" spans="2:11" customFormat="1" ht="16.2">
      <c r="B30" s="58" t="s">
        <v>220</v>
      </c>
      <c r="C30" s="86"/>
      <c r="D30" s="86"/>
      <c r="E30" s="86"/>
      <c r="F30" s="93"/>
      <c r="G30" s="88"/>
      <c r="H30" s="88"/>
      <c r="I30" s="88"/>
      <c r="J30" s="110"/>
      <c r="K30" s="110"/>
    </row>
    <row r="31" spans="2:11" customFormat="1" ht="15.6">
      <c r="B31" s="66" t="s">
        <v>268</v>
      </c>
      <c r="C31" s="87"/>
      <c r="D31" s="87"/>
      <c r="E31" s="87"/>
      <c r="F31" s="94"/>
      <c r="G31" s="89"/>
      <c r="H31" s="89"/>
      <c r="I31" s="89"/>
      <c r="J31" s="111"/>
      <c r="K31" s="111"/>
    </row>
    <row r="32" spans="2:11" customFormat="1" ht="16.2">
      <c r="B32" s="58" t="s">
        <v>72</v>
      </c>
      <c r="C32" s="86"/>
      <c r="D32" s="86"/>
      <c r="E32" s="86"/>
      <c r="F32" s="93"/>
      <c r="G32" s="88"/>
      <c r="H32" s="88"/>
      <c r="I32" s="88"/>
      <c r="J32" s="110"/>
      <c r="K32" s="110"/>
    </row>
    <row r="33" spans="1:11" customFormat="1" ht="15.6">
      <c r="B33" s="121" t="s">
        <v>268</v>
      </c>
      <c r="C33" s="87"/>
      <c r="D33" s="87"/>
      <c r="E33" s="87"/>
      <c r="F33" s="94"/>
      <c r="G33" s="89"/>
      <c r="H33" s="89"/>
      <c r="I33" s="89"/>
      <c r="J33" s="111"/>
      <c r="K33" s="111"/>
    </row>
    <row r="34" spans="1:11" customFormat="1">
      <c r="A34" s="1"/>
      <c r="B34" s="114" t="s">
        <v>249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114" t="s">
        <v>133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14" t="s">
        <v>245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customFormat="1">
      <c r="A37" s="1"/>
      <c r="B37" s="114" t="s">
        <v>246</v>
      </c>
      <c r="C37" s="1"/>
      <c r="D37" s="1"/>
      <c r="E37" s="1"/>
      <c r="F37" s="1"/>
      <c r="G37" s="1"/>
      <c r="H37" s="1"/>
      <c r="I37" s="1"/>
      <c r="J37" s="1"/>
      <c r="K37" s="1"/>
    </row>
    <row r="38" spans="1:11" customFormat="1">
      <c r="A38" s="1"/>
      <c r="B38" s="135" t="s">
        <v>256</v>
      </c>
      <c r="C38" s="135"/>
      <c r="D38" s="135"/>
      <c r="E38" s="135"/>
      <c r="F38" s="135"/>
      <c r="G38" s="135"/>
      <c r="H38" s="135"/>
      <c r="I38" s="135"/>
      <c r="J38" s="135"/>
      <c r="K38" s="135"/>
    </row>
    <row r="39" spans="1:11" customFormat="1" ht="13.2"/>
    <row r="40" spans="1:11" customFormat="1" ht="13.2"/>
    <row r="41" spans="1:11" customFormat="1" ht="13.2"/>
    <row r="42" spans="1:11" customFormat="1" ht="13.2"/>
    <row r="43" spans="1:11" customFormat="1" ht="13.2"/>
    <row r="44" spans="1:11" customFormat="1" ht="13.2"/>
    <row r="45" spans="1:11" customFormat="1" ht="13.2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38:K38"/>
  </mergeCells>
  <phoneticPr fontId="4" type="noConversion"/>
  <dataValidations count="1">
    <dataValidation allowBlank="1" showInputMessage="1" showErrorMessage="1" sqref="A5:XFD11 A46:XFD1048576 A34:A38 B34:K37" xr:uid="{00000000-0002-0000-1300-000000000000}"/>
  </dataValidations>
  <pageMargins left="0" right="0" top="0.5" bottom="0.5" header="0" footer="0.25"/>
  <pageSetup paperSize="9" scale="79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A1:BZ566"/>
  <sheetViews>
    <sheetView rightToLeft="1" workbookViewId="0">
      <selection activeCell="C42" sqref="C42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10.332031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0" width="6.77734375" style="1" bestFit="1" customWidth="1"/>
    <col min="11" max="11" width="7.109375" style="1" bestFit="1" customWidth="1"/>
    <col min="12" max="12" width="7.88671875" style="1" customWidth="1"/>
    <col min="13" max="13" width="7" style="1" customWidth="1"/>
    <col min="14" max="14" width="8.77734375" style="1" bestFit="1" customWidth="1"/>
    <col min="15" max="17" width="11.109375" style="1" customWidth="1"/>
    <col min="18" max="18" width="7.5546875" style="1" customWidth="1"/>
    <col min="19" max="19" width="6.6640625" style="1" customWidth="1"/>
    <col min="20" max="20" width="7.6640625" style="1" customWidth="1"/>
    <col min="21" max="21" width="7.109375" style="1" customWidth="1"/>
    <col min="22" max="22" width="6" style="1" customWidth="1"/>
    <col min="23" max="23" width="7.88671875" style="1" customWidth="1"/>
    <col min="24" max="24" width="8.109375" style="1" customWidth="1"/>
    <col min="25" max="25" width="6.33203125" style="1" customWidth="1"/>
    <col min="26" max="26" width="8" style="1" customWidth="1"/>
    <col min="27" max="27" width="8.6640625" style="1" customWidth="1"/>
    <col min="28" max="28" width="10" style="1" customWidth="1"/>
    <col min="29" max="29" width="9.5546875" style="1" customWidth="1"/>
    <col min="30" max="30" width="6.109375" style="1" customWidth="1"/>
    <col min="31" max="32" width="5.6640625" style="1" customWidth="1"/>
    <col min="33" max="33" width="6.88671875" style="1" customWidth="1"/>
    <col min="34" max="34" width="6.44140625" style="1" customWidth="1"/>
    <col min="35" max="35" width="6.6640625" style="1" customWidth="1"/>
    <col min="36" max="36" width="7.33203125" style="1" customWidth="1"/>
    <col min="37" max="48" width="5.6640625" style="1" customWidth="1"/>
    <col min="49" max="16384" width="9.109375" style="1"/>
  </cols>
  <sheetData>
    <row r="1" spans="2:78">
      <c r="B1" s="80" t="s">
        <v>276</v>
      </c>
    </row>
    <row r="2" spans="2:78">
      <c r="B2" s="80" t="s">
        <v>277</v>
      </c>
    </row>
    <row r="3" spans="2:78">
      <c r="B3" s="80" t="s">
        <v>278</v>
      </c>
    </row>
    <row r="4" spans="2:78">
      <c r="B4" s="80" t="s">
        <v>279</v>
      </c>
    </row>
    <row r="6" spans="2:78" ht="26.25" customHeight="1">
      <c r="B6" s="145" t="s">
        <v>198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7"/>
    </row>
    <row r="7" spans="2:78" ht="26.25" customHeight="1">
      <c r="B7" s="145" t="s">
        <v>121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7"/>
    </row>
    <row r="8" spans="2:78" s="3" customFormat="1" ht="62.4">
      <c r="B8" s="19" t="s">
        <v>137</v>
      </c>
      <c r="C8" s="24" t="s">
        <v>47</v>
      </c>
      <c r="D8" s="76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131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250</v>
      </c>
      <c r="M9" s="15" t="s">
        <v>75</v>
      </c>
      <c r="N9" s="15" t="s">
        <v>242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2" t="s">
        <v>14</v>
      </c>
      <c r="Q10" s="62" t="s">
        <v>134</v>
      </c>
      <c r="R10" s="1"/>
      <c r="S10" s="1"/>
      <c r="T10" s="1"/>
      <c r="U10" s="1"/>
      <c r="V10" s="1"/>
    </row>
    <row r="11" spans="2:78" s="4" customFormat="1" ht="18" customHeight="1">
      <c r="B11" s="55" t="s">
        <v>56</v>
      </c>
      <c r="C11" s="115"/>
      <c r="D11" s="115"/>
      <c r="E11" s="115"/>
      <c r="F11" s="115"/>
      <c r="G11" s="92"/>
      <c r="H11" s="115"/>
      <c r="I11" s="115"/>
      <c r="J11" s="109"/>
      <c r="K11" s="109"/>
      <c r="L11" s="82"/>
      <c r="M11" s="82"/>
      <c r="N11" s="82"/>
      <c r="O11" s="109"/>
      <c r="P11" s="109"/>
      <c r="Q11" s="109"/>
      <c r="R11" s="1"/>
      <c r="S11" s="1"/>
      <c r="T11" s="1"/>
      <c r="U11" s="1"/>
      <c r="V11" s="1"/>
      <c r="BZ11" s="1"/>
    </row>
    <row r="12" spans="2:78" customFormat="1" ht="18" customHeight="1">
      <c r="B12" s="58" t="s">
        <v>232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88"/>
      <c r="O12" s="110"/>
      <c r="P12" s="110"/>
      <c r="Q12" s="110"/>
    </row>
    <row r="13" spans="2:78" customFormat="1" ht="16.2">
      <c r="B13" s="58" t="s">
        <v>54</v>
      </c>
      <c r="C13" s="86"/>
      <c r="D13" s="86"/>
      <c r="E13" s="86"/>
      <c r="F13" s="86"/>
      <c r="G13" s="93"/>
      <c r="H13" s="86"/>
      <c r="I13" s="86"/>
      <c r="J13" s="110"/>
      <c r="K13" s="110"/>
      <c r="L13" s="88"/>
      <c r="M13" s="88"/>
      <c r="N13" s="88"/>
      <c r="O13" s="110"/>
      <c r="P13" s="110"/>
      <c r="Q13" s="110"/>
    </row>
    <row r="14" spans="2:78" customFormat="1" ht="15.6">
      <c r="B14" s="66" t="s">
        <v>268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89"/>
      <c r="O14" s="111"/>
      <c r="P14" s="111"/>
      <c r="Q14" s="111"/>
    </row>
    <row r="15" spans="2:78" customFormat="1" ht="16.2">
      <c r="B15" s="58" t="s">
        <v>55</v>
      </c>
      <c r="C15" s="86"/>
      <c r="D15" s="86"/>
      <c r="E15" s="86"/>
      <c r="F15" s="86"/>
      <c r="G15" s="93"/>
      <c r="H15" s="86"/>
      <c r="I15" s="86"/>
      <c r="J15" s="110"/>
      <c r="K15" s="110"/>
      <c r="L15" s="88"/>
      <c r="M15" s="88"/>
      <c r="N15" s="88"/>
      <c r="O15" s="110"/>
      <c r="P15" s="110"/>
      <c r="Q15" s="110"/>
    </row>
    <row r="16" spans="2:78" customFormat="1" ht="15.6">
      <c r="B16" s="66" t="s">
        <v>268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89"/>
      <c r="O16" s="111"/>
      <c r="P16" s="111"/>
      <c r="Q16" s="111"/>
    </row>
    <row r="17" spans="1:17" customFormat="1" ht="16.2">
      <c r="B17" s="58" t="s">
        <v>73</v>
      </c>
      <c r="C17" s="86"/>
      <c r="D17" s="86"/>
      <c r="E17" s="86"/>
      <c r="F17" s="86"/>
      <c r="G17" s="93"/>
      <c r="H17" s="86"/>
      <c r="I17" s="86"/>
      <c r="J17" s="110"/>
      <c r="K17" s="110"/>
      <c r="L17" s="88"/>
      <c r="M17" s="88"/>
      <c r="N17" s="88"/>
      <c r="O17" s="110"/>
      <c r="P17" s="110"/>
      <c r="Q17" s="110"/>
    </row>
    <row r="18" spans="1:17" customFormat="1" ht="15.6">
      <c r="B18" s="66" t="s">
        <v>268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89"/>
      <c r="O18" s="111"/>
      <c r="P18" s="111"/>
      <c r="Q18" s="111"/>
    </row>
    <row r="19" spans="1:17" customFormat="1" ht="15.6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111"/>
      <c r="P19" s="111"/>
      <c r="Q19" s="111"/>
    </row>
    <row r="20" spans="1:17" customFormat="1" ht="15.6">
      <c r="B20" s="66" t="s">
        <v>268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111"/>
      <c r="P20" s="111"/>
      <c r="Q20" s="111"/>
    </row>
    <row r="21" spans="1:17" customFormat="1" ht="15.6">
      <c r="B21" s="66" t="s">
        <v>268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111"/>
      <c r="P21" s="111"/>
      <c r="Q21" s="111"/>
    </row>
    <row r="22" spans="1:17" customFormat="1" ht="16.2">
      <c r="B22" s="58" t="s">
        <v>231</v>
      </c>
      <c r="C22" s="86"/>
      <c r="D22" s="86"/>
      <c r="E22" s="86"/>
      <c r="F22" s="86"/>
      <c r="G22" s="93"/>
      <c r="H22" s="86"/>
      <c r="I22" s="86"/>
      <c r="J22" s="110"/>
      <c r="K22" s="110"/>
      <c r="L22" s="88"/>
      <c r="M22" s="88"/>
      <c r="N22" s="88"/>
      <c r="O22" s="110"/>
      <c r="P22" s="110"/>
      <c r="Q22" s="110"/>
    </row>
    <row r="23" spans="1:17" customFormat="1" ht="16.2">
      <c r="B23" s="58" t="s">
        <v>54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88"/>
      <c r="O23" s="110"/>
      <c r="P23" s="110"/>
      <c r="Q23" s="110"/>
    </row>
    <row r="24" spans="1:17" customFormat="1" ht="15.6">
      <c r="B24" s="66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/>
      <c r="O24" s="111"/>
      <c r="P24" s="111"/>
      <c r="Q24" s="111"/>
    </row>
    <row r="25" spans="1:17" customFormat="1" ht="16.2">
      <c r="B25" s="58" t="s">
        <v>55</v>
      </c>
      <c r="C25" s="86"/>
      <c r="D25" s="86"/>
      <c r="E25" s="86"/>
      <c r="F25" s="86"/>
      <c r="G25" s="93"/>
      <c r="H25" s="86"/>
      <c r="I25" s="86"/>
      <c r="J25" s="110"/>
      <c r="K25" s="110"/>
      <c r="L25" s="88"/>
      <c r="M25" s="88"/>
      <c r="N25" s="88"/>
      <c r="O25" s="110"/>
      <c r="P25" s="110"/>
      <c r="Q25" s="110"/>
    </row>
    <row r="26" spans="1:17" customFormat="1" ht="15.6">
      <c r="B26" s="66" t="s">
        <v>268</v>
      </c>
      <c r="C26" s="87"/>
      <c r="D26" s="87"/>
      <c r="E26" s="87"/>
      <c r="F26" s="87"/>
      <c r="G26" s="94"/>
      <c r="H26" s="87"/>
      <c r="I26" s="87"/>
      <c r="J26" s="111"/>
      <c r="K26" s="111"/>
      <c r="L26" s="89"/>
      <c r="M26" s="89"/>
      <c r="N26" s="89"/>
      <c r="O26" s="111"/>
      <c r="P26" s="111"/>
      <c r="Q26" s="111"/>
    </row>
    <row r="27" spans="1:17" customFormat="1" ht="16.2">
      <c r="B27" s="58" t="s">
        <v>73</v>
      </c>
      <c r="C27" s="86"/>
      <c r="D27" s="86"/>
      <c r="E27" s="86"/>
      <c r="F27" s="86"/>
      <c r="G27" s="93"/>
      <c r="H27" s="86"/>
      <c r="I27" s="86"/>
      <c r="J27" s="110"/>
      <c r="K27" s="110"/>
      <c r="L27" s="88"/>
      <c r="M27" s="88"/>
      <c r="N27" s="88"/>
      <c r="O27" s="110"/>
      <c r="P27" s="110"/>
      <c r="Q27" s="110"/>
    </row>
    <row r="28" spans="1:17" customFormat="1" ht="15.6">
      <c r="B28" s="66" t="s">
        <v>268</v>
      </c>
      <c r="C28" s="87"/>
      <c r="D28" s="87"/>
      <c r="E28" s="87"/>
      <c r="F28" s="87"/>
      <c r="G28" s="94"/>
      <c r="H28" s="87"/>
      <c r="I28" s="87"/>
      <c r="J28" s="111"/>
      <c r="K28" s="111"/>
      <c r="L28" s="89"/>
      <c r="M28" s="89"/>
      <c r="N28" s="89"/>
      <c r="O28" s="111"/>
      <c r="P28" s="111"/>
      <c r="Q28" s="111"/>
    </row>
    <row r="29" spans="1:17" customFormat="1" ht="15.6">
      <c r="B29" s="66" t="s">
        <v>268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111"/>
      <c r="P29" s="111"/>
      <c r="Q29" s="111"/>
    </row>
    <row r="30" spans="1:17" customFormat="1" ht="15.6">
      <c r="B30" s="66" t="s">
        <v>268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111"/>
      <c r="P30" s="111"/>
      <c r="Q30" s="111"/>
    </row>
    <row r="31" spans="1:17" customFormat="1" ht="15.6">
      <c r="B31" s="121" t="s">
        <v>268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111"/>
      <c r="P31" s="111"/>
      <c r="Q31" s="111"/>
    </row>
    <row r="32" spans="1:17" customFormat="1">
      <c r="A32" s="1"/>
      <c r="B32" s="114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4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4" t="s">
        <v>245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4" t="s">
        <v>246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5" t="s">
        <v>256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</row>
    <row r="37" spans="1:17" customFormat="1" ht="13.2"/>
    <row r="38" spans="1:17" customFormat="1" ht="13.2"/>
    <row r="39" spans="1:17" customFormat="1" ht="13.2"/>
    <row r="40" spans="1:17" customFormat="1" ht="13.2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1400-000000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A1:BJ57"/>
  <sheetViews>
    <sheetView rightToLeft="1" workbookViewId="0">
      <selection activeCell="J15" sqref="J15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0.44140625" style="2" bestFit="1" customWidth="1"/>
    <col min="4" max="4" width="6.33203125" style="2" customWidth="1"/>
    <col min="5" max="5" width="12.33203125" style="2" customWidth="1"/>
    <col min="6" max="6" width="8.109375" style="1" customWidth="1"/>
    <col min="7" max="7" width="12.44140625" style="1" customWidth="1"/>
    <col min="8" max="8" width="8.33203125" style="1" customWidth="1"/>
    <col min="9" max="9" width="7.5546875" style="1" bestFit="1" customWidth="1"/>
    <col min="10" max="10" width="6" style="1" customWidth="1"/>
    <col min="11" max="11" width="9.88671875" style="1" bestFit="1" customWidth="1"/>
    <col min="12" max="12" width="9" style="1" customWidth="1"/>
    <col min="13" max="13" width="9.77734375" style="1" customWidth="1"/>
    <col min="14" max="14" width="13.88671875" style="1" bestFit="1" customWidth="1"/>
    <col min="15" max="15" width="9.44140625" style="1" customWidth="1"/>
    <col min="16" max="16" width="10.44140625" style="1" customWidth="1"/>
    <col min="17" max="18" width="11.109375" style="1" customWidth="1"/>
    <col min="19" max="19" width="7.5546875" style="1" customWidth="1"/>
    <col min="20" max="20" width="6.6640625" style="1" customWidth="1"/>
    <col min="21" max="21" width="7.6640625" style="1" customWidth="1"/>
    <col min="22" max="22" width="7.109375" style="1" customWidth="1"/>
    <col min="23" max="23" width="6" style="1" customWidth="1"/>
    <col min="24" max="24" width="7.88671875" style="1" customWidth="1"/>
    <col min="25" max="25" width="8.109375" style="1" customWidth="1"/>
    <col min="26" max="26" width="6.33203125" style="1" customWidth="1"/>
    <col min="27" max="27" width="8" style="1" customWidth="1"/>
    <col min="28" max="28" width="8.6640625" style="1" customWidth="1"/>
    <col min="29" max="29" width="10" style="1" customWidth="1"/>
    <col min="30" max="30" width="9.5546875" style="1" customWidth="1"/>
    <col min="31" max="31" width="6.109375" style="1" customWidth="1"/>
    <col min="32" max="33" width="5.6640625" style="1" customWidth="1"/>
    <col min="34" max="34" width="6.88671875" style="1" customWidth="1"/>
    <col min="35" max="35" width="6.44140625" style="1" customWidth="1"/>
    <col min="36" max="36" width="6.6640625" style="1" customWidth="1"/>
    <col min="37" max="37" width="7.33203125" style="1" customWidth="1"/>
    <col min="38" max="49" width="5.6640625" style="1" customWidth="1"/>
    <col min="50" max="16384" width="9.109375" style="1"/>
  </cols>
  <sheetData>
    <row r="1" spans="2:62">
      <c r="B1" s="80" t="s">
        <v>276</v>
      </c>
    </row>
    <row r="2" spans="2:62">
      <c r="B2" s="80" t="s">
        <v>277</v>
      </c>
    </row>
    <row r="3" spans="2:62">
      <c r="B3" s="80" t="s">
        <v>278</v>
      </c>
    </row>
    <row r="4" spans="2:62">
      <c r="B4" s="80" t="s">
        <v>279</v>
      </c>
    </row>
    <row r="6" spans="2:62" ht="26.25" customHeight="1">
      <c r="B6" s="145" t="s">
        <v>199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7"/>
    </row>
    <row r="7" spans="2:62" s="3" customFormat="1" ht="62.4">
      <c r="B7" s="19" t="s">
        <v>137</v>
      </c>
      <c r="C7" s="24" t="s">
        <v>215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6" t="s">
        <v>18</v>
      </c>
      <c r="J7" s="24" t="s">
        <v>266</v>
      </c>
      <c r="K7" s="24" t="s">
        <v>122</v>
      </c>
      <c r="L7" s="12" t="s">
        <v>35</v>
      </c>
      <c r="M7" s="47" t="s">
        <v>19</v>
      </c>
      <c r="N7" s="24" t="s">
        <v>248</v>
      </c>
      <c r="O7" s="24" t="s">
        <v>244</v>
      </c>
      <c r="P7" s="24" t="s">
        <v>131</v>
      </c>
      <c r="Q7" s="47" t="s">
        <v>170</v>
      </c>
      <c r="R7" s="25" t="s">
        <v>172</v>
      </c>
      <c r="S7" s="1"/>
      <c r="T7" s="1"/>
      <c r="U7" s="1"/>
      <c r="V7" s="1"/>
      <c r="W7" s="1"/>
      <c r="X7" s="1"/>
      <c r="BI7" s="3" t="s">
        <v>163</v>
      </c>
      <c r="BJ7" s="3" t="s">
        <v>165</v>
      </c>
    </row>
    <row r="8" spans="2:62" s="3" customFormat="1" ht="24" customHeight="1">
      <c r="B8" s="14"/>
      <c r="C8" s="46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250</v>
      </c>
      <c r="O8" s="15" t="s">
        <v>75</v>
      </c>
      <c r="P8" s="15" t="s">
        <v>242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161</v>
      </c>
      <c r="BJ8" s="3" t="s">
        <v>164</v>
      </c>
    </row>
    <row r="9" spans="2:62" s="4" customFormat="1" ht="18" customHeight="1">
      <c r="B9" s="17"/>
      <c r="C9" s="67" t="s">
        <v>1</v>
      </c>
      <c r="D9" s="67" t="s">
        <v>2</v>
      </c>
      <c r="E9" s="67" t="s">
        <v>3</v>
      </c>
      <c r="F9" s="67" t="s">
        <v>4</v>
      </c>
      <c r="G9" s="67" t="s">
        <v>5</v>
      </c>
      <c r="H9" s="67" t="s">
        <v>6</v>
      </c>
      <c r="I9" s="60" t="s">
        <v>7</v>
      </c>
      <c r="J9" s="60"/>
      <c r="K9" s="60" t="s">
        <v>8</v>
      </c>
      <c r="L9" s="60" t="s">
        <v>9</v>
      </c>
      <c r="M9" s="60" t="s">
        <v>10</v>
      </c>
      <c r="N9" s="62" t="s">
        <v>11</v>
      </c>
      <c r="O9" s="62" t="s">
        <v>12</v>
      </c>
      <c r="P9" s="62" t="s">
        <v>13</v>
      </c>
      <c r="Q9" s="62" t="s">
        <v>14</v>
      </c>
      <c r="R9" s="62" t="s">
        <v>134</v>
      </c>
      <c r="S9" s="1"/>
      <c r="T9" s="1"/>
      <c r="U9" s="1"/>
      <c r="V9" s="1"/>
      <c r="W9" s="1"/>
      <c r="X9" s="1"/>
      <c r="BI9" s="4" t="s">
        <v>162</v>
      </c>
      <c r="BJ9" s="4" t="s">
        <v>166</v>
      </c>
    </row>
    <row r="10" spans="2:62" s="4" customFormat="1" ht="18" customHeight="1">
      <c r="B10" s="55" t="s">
        <v>42</v>
      </c>
      <c r="C10" s="115"/>
      <c r="D10" s="115"/>
      <c r="E10" s="115"/>
      <c r="F10" s="115"/>
      <c r="G10" s="115"/>
      <c r="H10" s="115"/>
      <c r="I10" s="115">
        <v>0.97</v>
      </c>
      <c r="J10" s="115"/>
      <c r="K10" s="115"/>
      <c r="L10" s="109"/>
      <c r="M10" s="109">
        <v>8.8000000000000005E-3</v>
      </c>
      <c r="N10" s="82">
        <v>816119.18</v>
      </c>
      <c r="O10" s="82"/>
      <c r="P10" s="82">
        <v>833.98</v>
      </c>
      <c r="Q10" s="109"/>
      <c r="R10" s="109">
        <v>1.4800000000000001E-2</v>
      </c>
      <c r="S10" s="1"/>
      <c r="T10" s="1"/>
      <c r="U10" s="1"/>
      <c r="V10" s="1"/>
      <c r="W10" s="1"/>
      <c r="X10" s="1"/>
      <c r="BI10" s="1" t="s">
        <v>26</v>
      </c>
      <c r="BJ10" s="4" t="s">
        <v>167</v>
      </c>
    </row>
    <row r="11" spans="2:62" customFormat="1" ht="21.75" customHeight="1">
      <c r="B11" s="58" t="s">
        <v>24</v>
      </c>
      <c r="C11" s="86"/>
      <c r="D11" s="86"/>
      <c r="E11" s="86"/>
      <c r="F11" s="86"/>
      <c r="G11" s="93"/>
      <c r="H11" s="86"/>
      <c r="I11" s="86">
        <v>0.97</v>
      </c>
      <c r="J11" s="86"/>
      <c r="K11" s="86"/>
      <c r="L11" s="110"/>
      <c r="M11" s="110">
        <v>8.8000000000000005E-3</v>
      </c>
      <c r="N11" s="88">
        <v>816119.18</v>
      </c>
      <c r="O11" s="88"/>
      <c r="P11" s="88">
        <v>833.98</v>
      </c>
      <c r="Q11" s="110"/>
      <c r="R11" s="110">
        <v>1.4800000000000001E-2</v>
      </c>
    </row>
    <row r="12" spans="2:62" customFormat="1" ht="16.2">
      <c r="B12" s="58" t="s">
        <v>104</v>
      </c>
      <c r="C12" s="86"/>
      <c r="D12" s="86"/>
      <c r="E12" s="86"/>
      <c r="F12" s="86"/>
      <c r="G12" s="93"/>
      <c r="H12" s="86"/>
      <c r="I12" s="86">
        <v>0.97</v>
      </c>
      <c r="J12" s="86"/>
      <c r="K12" s="86"/>
      <c r="L12" s="110"/>
      <c r="M12" s="110">
        <v>8.8000000000000005E-3</v>
      </c>
      <c r="N12" s="88">
        <v>816119.18</v>
      </c>
      <c r="O12" s="88"/>
      <c r="P12" s="88">
        <v>833.98</v>
      </c>
      <c r="Q12" s="110"/>
      <c r="R12" s="110">
        <v>1.4800000000000001E-2</v>
      </c>
    </row>
    <row r="13" spans="2:62" customFormat="1" ht="15.6">
      <c r="B13" s="66" t="s">
        <v>539</v>
      </c>
      <c r="C13" s="87" t="s">
        <v>540</v>
      </c>
      <c r="D13" s="127">
        <v>501</v>
      </c>
      <c r="E13" s="127">
        <v>520031659</v>
      </c>
      <c r="F13" s="87" t="s">
        <v>541</v>
      </c>
      <c r="G13" s="94">
        <v>43992</v>
      </c>
      <c r="H13" s="87" t="s">
        <v>162</v>
      </c>
      <c r="I13" s="87">
        <v>0.83</v>
      </c>
      <c r="J13" s="87" t="s">
        <v>26</v>
      </c>
      <c r="K13" s="87" t="s">
        <v>165</v>
      </c>
      <c r="L13" s="111">
        <v>1.1990000000000001E-2</v>
      </c>
      <c r="M13" s="111">
        <v>1.06E-2</v>
      </c>
      <c r="N13" s="89">
        <v>345119.18</v>
      </c>
      <c r="O13" s="89">
        <v>100.07991730000001</v>
      </c>
      <c r="P13" s="89">
        <v>345.4</v>
      </c>
      <c r="Q13" s="111">
        <v>0.41420000000000001</v>
      </c>
      <c r="R13" s="111">
        <v>6.0999999999999995E-3</v>
      </c>
    </row>
    <row r="14" spans="2:62" customFormat="1" ht="15.6">
      <c r="B14" s="66" t="s">
        <v>542</v>
      </c>
      <c r="C14" s="87" t="s">
        <v>540</v>
      </c>
      <c r="D14" s="127">
        <v>511</v>
      </c>
      <c r="E14" s="127">
        <v>520031659</v>
      </c>
      <c r="F14" s="87" t="s">
        <v>541</v>
      </c>
      <c r="G14" s="94">
        <v>44075</v>
      </c>
      <c r="H14" s="87" t="s">
        <v>162</v>
      </c>
      <c r="I14" s="87">
        <v>1.07</v>
      </c>
      <c r="J14" s="87" t="s">
        <v>26</v>
      </c>
      <c r="K14" s="87" t="s">
        <v>165</v>
      </c>
      <c r="L14" s="111">
        <v>2.4310000000000002E-2</v>
      </c>
      <c r="M14" s="111">
        <v>7.4999999999999997E-3</v>
      </c>
      <c r="N14" s="89">
        <v>471000</v>
      </c>
      <c r="O14" s="89">
        <v>103.7330616</v>
      </c>
      <c r="P14" s="89">
        <v>488.58</v>
      </c>
      <c r="Q14" s="111">
        <v>0.58579999999999999</v>
      </c>
      <c r="R14" s="111">
        <v>8.6999999999999994E-3</v>
      </c>
    </row>
    <row r="15" spans="2:62" customFormat="1" ht="16.2">
      <c r="B15" s="58" t="s">
        <v>36</v>
      </c>
      <c r="C15" s="86"/>
      <c r="D15" s="86"/>
      <c r="E15" s="86"/>
      <c r="F15" s="86"/>
      <c r="G15" s="93"/>
      <c r="H15" s="86"/>
      <c r="I15" s="86"/>
      <c r="J15" s="86"/>
      <c r="K15" s="86"/>
      <c r="L15" s="110"/>
      <c r="M15" s="110"/>
      <c r="N15" s="88"/>
      <c r="O15" s="88"/>
      <c r="P15" s="88"/>
      <c r="Q15" s="110"/>
      <c r="R15" s="110"/>
    </row>
    <row r="16" spans="2:62" customFormat="1" ht="15.6">
      <c r="B16" s="66" t="s">
        <v>268</v>
      </c>
      <c r="C16" s="87"/>
      <c r="D16" s="87"/>
      <c r="E16" s="87"/>
      <c r="F16" s="87"/>
      <c r="G16" s="94"/>
      <c r="H16" s="87"/>
      <c r="I16" s="87"/>
      <c r="J16" s="87"/>
      <c r="K16" s="87"/>
      <c r="L16" s="111"/>
      <c r="M16" s="111"/>
      <c r="N16" s="89"/>
      <c r="O16" s="89"/>
      <c r="P16" s="89"/>
      <c r="Q16" s="111"/>
      <c r="R16" s="111"/>
    </row>
    <row r="17" spans="2:18" customFormat="1" ht="16.2">
      <c r="B17" s="58" t="s">
        <v>38</v>
      </c>
      <c r="C17" s="86"/>
      <c r="D17" s="86"/>
      <c r="E17" s="86"/>
      <c r="F17" s="86"/>
      <c r="G17" s="93"/>
      <c r="H17" s="86"/>
      <c r="I17" s="86"/>
      <c r="J17" s="86"/>
      <c r="K17" s="86"/>
      <c r="L17" s="110"/>
      <c r="M17" s="110"/>
      <c r="N17" s="88"/>
      <c r="O17" s="88"/>
      <c r="P17" s="88"/>
      <c r="Q17" s="110"/>
      <c r="R17" s="110"/>
    </row>
    <row r="18" spans="2:18" customFormat="1" ht="15.6">
      <c r="B18" s="66" t="s">
        <v>268</v>
      </c>
      <c r="C18" s="87"/>
      <c r="D18" s="87"/>
      <c r="E18" s="87"/>
      <c r="F18" s="87"/>
      <c r="G18" s="94"/>
      <c r="H18" s="87"/>
      <c r="I18" s="87"/>
      <c r="J18" s="87"/>
      <c r="K18" s="87"/>
      <c r="L18" s="111"/>
      <c r="M18" s="111"/>
      <c r="N18" s="89"/>
      <c r="O18" s="89"/>
      <c r="P18" s="89"/>
      <c r="Q18" s="111"/>
      <c r="R18" s="111"/>
    </row>
    <row r="19" spans="2:18" customFormat="1" ht="16.2">
      <c r="B19" s="58" t="s">
        <v>39</v>
      </c>
      <c r="C19" s="86"/>
      <c r="D19" s="86"/>
      <c r="E19" s="86"/>
      <c r="F19" s="86"/>
      <c r="G19" s="93"/>
      <c r="H19" s="86"/>
      <c r="I19" s="86"/>
      <c r="J19" s="86"/>
      <c r="K19" s="86"/>
      <c r="L19" s="110"/>
      <c r="M19" s="110"/>
      <c r="N19" s="88"/>
      <c r="O19" s="88"/>
      <c r="P19" s="88"/>
      <c r="Q19" s="110"/>
      <c r="R19" s="110"/>
    </row>
    <row r="20" spans="2:18" customFormat="1" ht="15.6">
      <c r="B20" s="66" t="s">
        <v>268</v>
      </c>
      <c r="C20" s="87"/>
      <c r="D20" s="87"/>
      <c r="E20" s="87"/>
      <c r="F20" s="87"/>
      <c r="G20" s="94"/>
      <c r="H20" s="87"/>
      <c r="I20" s="87"/>
      <c r="J20" s="87"/>
      <c r="K20" s="87"/>
      <c r="L20" s="111"/>
      <c r="M20" s="111"/>
      <c r="N20" s="89"/>
      <c r="O20" s="89"/>
      <c r="P20" s="89"/>
      <c r="Q20" s="111"/>
      <c r="R20" s="111"/>
    </row>
    <row r="21" spans="2:18" customFormat="1" ht="16.2">
      <c r="B21" s="58" t="s">
        <v>37</v>
      </c>
      <c r="C21" s="86"/>
      <c r="D21" s="86"/>
      <c r="E21" s="86"/>
      <c r="F21" s="86"/>
      <c r="G21" s="93"/>
      <c r="H21" s="86"/>
      <c r="I21" s="86"/>
      <c r="J21" s="86"/>
      <c r="K21" s="86"/>
      <c r="L21" s="110"/>
      <c r="M21" s="110"/>
      <c r="N21" s="88"/>
      <c r="O21" s="88"/>
      <c r="P21" s="88"/>
      <c r="Q21" s="110"/>
      <c r="R21" s="110"/>
    </row>
    <row r="22" spans="2:18" customFormat="1" ht="15.6">
      <c r="B22" s="66" t="s">
        <v>268</v>
      </c>
      <c r="C22" s="87"/>
      <c r="D22" s="87"/>
      <c r="E22" s="87"/>
      <c r="F22" s="87"/>
      <c r="G22" s="94"/>
      <c r="H22" s="87"/>
      <c r="I22" s="87"/>
      <c r="J22" s="87"/>
      <c r="K22" s="87"/>
      <c r="L22" s="111"/>
      <c r="M22" s="111"/>
      <c r="N22" s="89"/>
      <c r="O22" s="89"/>
      <c r="P22" s="89"/>
      <c r="Q22" s="111"/>
      <c r="R22" s="111"/>
    </row>
    <row r="23" spans="2:18" customFormat="1" ht="16.2">
      <c r="B23" s="58" t="s">
        <v>40</v>
      </c>
      <c r="C23" s="86"/>
      <c r="D23" s="86"/>
      <c r="E23" s="86"/>
      <c r="F23" s="86"/>
      <c r="G23" s="93"/>
      <c r="H23" s="86"/>
      <c r="I23" s="86"/>
      <c r="J23" s="86"/>
      <c r="K23" s="86"/>
      <c r="L23" s="110"/>
      <c r="M23" s="110"/>
      <c r="N23" s="88"/>
      <c r="O23" s="88"/>
      <c r="P23" s="88"/>
      <c r="Q23" s="110"/>
      <c r="R23" s="110"/>
    </row>
    <row r="24" spans="2:18" customFormat="1" ht="15.6">
      <c r="B24" s="66" t="s">
        <v>268</v>
      </c>
      <c r="C24" s="87"/>
      <c r="D24" s="87"/>
      <c r="E24" s="87"/>
      <c r="F24" s="87"/>
      <c r="G24" s="94"/>
      <c r="H24" s="87"/>
      <c r="I24" s="87"/>
      <c r="J24" s="87"/>
      <c r="K24" s="87"/>
      <c r="L24" s="111"/>
      <c r="M24" s="111"/>
      <c r="N24" s="89"/>
      <c r="O24" s="89"/>
      <c r="P24" s="89"/>
      <c r="Q24" s="111"/>
      <c r="R24" s="111"/>
    </row>
    <row r="25" spans="2:18" customFormat="1" ht="15.6">
      <c r="B25" s="66" t="s">
        <v>268</v>
      </c>
      <c r="C25" s="87"/>
      <c r="D25" s="87"/>
      <c r="E25" s="87"/>
      <c r="F25" s="87"/>
      <c r="G25" s="94"/>
      <c r="H25" s="87"/>
      <c r="I25" s="87"/>
      <c r="J25" s="87"/>
      <c r="K25" s="87"/>
      <c r="L25" s="111"/>
      <c r="M25" s="111"/>
      <c r="N25" s="89"/>
      <c r="O25" s="89"/>
      <c r="P25" s="89"/>
      <c r="Q25" s="111"/>
      <c r="R25" s="111"/>
    </row>
    <row r="26" spans="2:18" customFormat="1" ht="16.2">
      <c r="B26" s="58" t="s">
        <v>87</v>
      </c>
      <c r="C26" s="86"/>
      <c r="D26" s="86"/>
      <c r="E26" s="86"/>
      <c r="F26" s="86"/>
      <c r="G26" s="93"/>
      <c r="H26" s="86"/>
      <c r="I26" s="86"/>
      <c r="J26" s="86"/>
      <c r="K26" s="86"/>
      <c r="L26" s="110"/>
      <c r="M26" s="110"/>
      <c r="N26" s="88"/>
      <c r="O26" s="88"/>
      <c r="P26" s="88"/>
      <c r="Q26" s="110"/>
      <c r="R26" s="110"/>
    </row>
    <row r="27" spans="2:18" customFormat="1" ht="15.6">
      <c r="B27" s="66" t="s">
        <v>268</v>
      </c>
      <c r="C27" s="87"/>
      <c r="D27" s="87"/>
      <c r="E27" s="87"/>
      <c r="F27" s="87"/>
      <c r="G27" s="94"/>
      <c r="H27" s="87"/>
      <c r="I27" s="87"/>
      <c r="J27" s="87"/>
      <c r="K27" s="87"/>
      <c r="L27" s="111"/>
      <c r="M27" s="111"/>
      <c r="N27" s="89"/>
      <c r="O27" s="89"/>
      <c r="P27" s="89"/>
      <c r="Q27" s="111"/>
      <c r="R27" s="111"/>
    </row>
    <row r="28" spans="2:18" customFormat="1" ht="16.2">
      <c r="B28" s="58" t="s">
        <v>41</v>
      </c>
      <c r="C28" s="86"/>
      <c r="D28" s="86"/>
      <c r="E28" s="86"/>
      <c r="F28" s="86"/>
      <c r="G28" s="93"/>
      <c r="H28" s="86"/>
      <c r="I28" s="86"/>
      <c r="J28" s="86"/>
      <c r="K28" s="86"/>
      <c r="L28" s="110"/>
      <c r="M28" s="110"/>
      <c r="N28" s="88"/>
      <c r="O28" s="88"/>
      <c r="P28" s="88"/>
      <c r="Q28" s="110"/>
      <c r="R28" s="110"/>
    </row>
    <row r="29" spans="2:18" customFormat="1" ht="15.6">
      <c r="B29" s="66" t="s">
        <v>268</v>
      </c>
      <c r="C29" s="87"/>
      <c r="D29" s="87"/>
      <c r="E29" s="87"/>
      <c r="F29" s="87"/>
      <c r="G29" s="94"/>
      <c r="H29" s="87"/>
      <c r="I29" s="87"/>
      <c r="J29" s="87"/>
      <c r="K29" s="87"/>
      <c r="L29" s="111"/>
      <c r="M29" s="111"/>
      <c r="N29" s="89"/>
      <c r="O29" s="89"/>
      <c r="P29" s="89"/>
      <c r="Q29" s="111"/>
      <c r="R29" s="111"/>
    </row>
    <row r="30" spans="2:18" customFormat="1" ht="16.2">
      <c r="B30" s="58" t="s">
        <v>44</v>
      </c>
      <c r="C30" s="86"/>
      <c r="D30" s="86"/>
      <c r="E30" s="86"/>
      <c r="F30" s="86"/>
      <c r="G30" s="93"/>
      <c r="H30" s="86"/>
      <c r="I30" s="86"/>
      <c r="J30" s="86"/>
      <c r="K30" s="86"/>
      <c r="L30" s="110"/>
      <c r="M30" s="110"/>
      <c r="N30" s="88"/>
      <c r="O30" s="88"/>
      <c r="P30" s="88"/>
      <c r="Q30" s="110"/>
      <c r="R30" s="110"/>
    </row>
    <row r="31" spans="2:18" customFormat="1" ht="16.2">
      <c r="B31" s="58" t="s">
        <v>36</v>
      </c>
      <c r="C31" s="86"/>
      <c r="D31" s="86"/>
      <c r="E31" s="86"/>
      <c r="F31" s="86"/>
      <c r="G31" s="93"/>
      <c r="H31" s="86"/>
      <c r="I31" s="86"/>
      <c r="J31" s="86"/>
      <c r="K31" s="86"/>
      <c r="L31" s="110"/>
      <c r="M31" s="110"/>
      <c r="N31" s="88"/>
      <c r="O31" s="88"/>
      <c r="P31" s="88"/>
      <c r="Q31" s="110"/>
      <c r="R31" s="110"/>
    </row>
    <row r="32" spans="2:18" customFormat="1" ht="15.6">
      <c r="B32" s="66" t="s">
        <v>268</v>
      </c>
      <c r="C32" s="87"/>
      <c r="D32" s="87"/>
      <c r="E32" s="87"/>
      <c r="F32" s="87"/>
      <c r="G32" s="94"/>
      <c r="H32" s="87"/>
      <c r="I32" s="87"/>
      <c r="J32" s="87"/>
      <c r="K32" s="87"/>
      <c r="L32" s="111"/>
      <c r="M32" s="111"/>
      <c r="N32" s="89"/>
      <c r="O32" s="89"/>
      <c r="P32" s="89"/>
      <c r="Q32" s="111"/>
      <c r="R32" s="111"/>
    </row>
    <row r="33" spans="1:18" customFormat="1" ht="16.2">
      <c r="B33" s="58" t="s">
        <v>38</v>
      </c>
      <c r="C33" s="86"/>
      <c r="D33" s="86"/>
      <c r="E33" s="86"/>
      <c r="F33" s="86"/>
      <c r="G33" s="93"/>
      <c r="H33" s="86"/>
      <c r="I33" s="86"/>
      <c r="J33" s="86"/>
      <c r="K33" s="86"/>
      <c r="L33" s="110"/>
      <c r="M33" s="110"/>
      <c r="N33" s="88"/>
      <c r="O33" s="88"/>
      <c r="P33" s="88"/>
      <c r="Q33" s="110"/>
      <c r="R33" s="110"/>
    </row>
    <row r="34" spans="1:18" customFormat="1" ht="15.6">
      <c r="B34" s="66" t="s">
        <v>268</v>
      </c>
      <c r="C34" s="87"/>
      <c r="D34" s="87"/>
      <c r="E34" s="87"/>
      <c r="F34" s="87"/>
      <c r="G34" s="94"/>
      <c r="H34" s="87"/>
      <c r="I34" s="87"/>
      <c r="J34" s="87"/>
      <c r="K34" s="87"/>
      <c r="L34" s="111"/>
      <c r="M34" s="111"/>
      <c r="N34" s="89"/>
      <c r="O34" s="89"/>
      <c r="P34" s="89"/>
      <c r="Q34" s="111"/>
      <c r="R34" s="111"/>
    </row>
    <row r="35" spans="1:18" customFormat="1" ht="16.2">
      <c r="B35" s="58" t="s">
        <v>39</v>
      </c>
      <c r="C35" s="86"/>
      <c r="D35" s="86"/>
      <c r="E35" s="86"/>
      <c r="F35" s="86"/>
      <c r="G35" s="93"/>
      <c r="H35" s="86"/>
      <c r="I35" s="86"/>
      <c r="J35" s="86"/>
      <c r="K35" s="86"/>
      <c r="L35" s="110"/>
      <c r="M35" s="110"/>
      <c r="N35" s="88"/>
      <c r="O35" s="88"/>
      <c r="P35" s="88"/>
      <c r="Q35" s="110"/>
      <c r="R35" s="110"/>
    </row>
    <row r="36" spans="1:18" customFormat="1" ht="15.6">
      <c r="B36" s="66" t="s">
        <v>268</v>
      </c>
      <c r="C36" s="87"/>
      <c r="D36" s="87"/>
      <c r="E36" s="87"/>
      <c r="F36" s="87"/>
      <c r="G36" s="94"/>
      <c r="H36" s="87"/>
      <c r="I36" s="87"/>
      <c r="J36" s="87"/>
      <c r="K36" s="87"/>
      <c r="L36" s="111"/>
      <c r="M36" s="111"/>
      <c r="N36" s="89"/>
      <c r="O36" s="89"/>
      <c r="P36" s="89"/>
      <c r="Q36" s="111"/>
      <c r="R36" s="111"/>
    </row>
    <row r="37" spans="1:18" customFormat="1" ht="16.2">
      <c r="B37" s="58" t="s">
        <v>41</v>
      </c>
      <c r="C37" s="86"/>
      <c r="D37" s="86"/>
      <c r="E37" s="86"/>
      <c r="F37" s="86"/>
      <c r="G37" s="93"/>
      <c r="H37" s="86"/>
      <c r="I37" s="86"/>
      <c r="J37" s="86"/>
      <c r="K37" s="86"/>
      <c r="L37" s="110"/>
      <c r="M37" s="110"/>
      <c r="N37" s="88"/>
      <c r="O37" s="88"/>
      <c r="P37" s="88"/>
      <c r="Q37" s="110"/>
      <c r="R37" s="110"/>
    </row>
    <row r="38" spans="1:18" customFormat="1" ht="15.6">
      <c r="B38" s="121" t="s">
        <v>268</v>
      </c>
      <c r="C38" s="87"/>
      <c r="D38" s="87"/>
      <c r="E38" s="87"/>
      <c r="F38" s="87"/>
      <c r="G38" s="94"/>
      <c r="H38" s="87"/>
      <c r="I38" s="87"/>
      <c r="J38" s="87"/>
      <c r="K38" s="87"/>
      <c r="L38" s="111"/>
      <c r="M38" s="111"/>
      <c r="N38" s="89"/>
      <c r="O38" s="89"/>
      <c r="P38" s="89"/>
      <c r="Q38" s="111"/>
      <c r="R38" s="111"/>
    </row>
    <row r="39" spans="1:18" customFormat="1">
      <c r="A39" s="1"/>
      <c r="B39" s="114" t="s">
        <v>249</v>
      </c>
      <c r="C39" s="114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114" t="s">
        <v>133</v>
      </c>
      <c r="C40" s="114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114" t="s">
        <v>245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114" t="s">
        <v>246</v>
      </c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customFormat="1">
      <c r="A43" s="1"/>
      <c r="B43" s="135" t="s">
        <v>256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</row>
    <row r="44" spans="1:18" customFormat="1" ht="13.2"/>
    <row r="45" spans="1:18" customFormat="1" ht="13.2"/>
    <row r="46" spans="1:18" customFormat="1" ht="13.2"/>
    <row r="47" spans="1:18" customFormat="1" ht="13.2"/>
    <row r="48" spans="1:18" customFormat="1" ht="13.2"/>
    <row r="49" customFormat="1" ht="13.2"/>
    <row r="50" customFormat="1" ht="13.2"/>
    <row r="51" customFormat="1" ht="13.2"/>
    <row r="52" customFormat="1" ht="13.2"/>
    <row r="53" customFormat="1" ht="13.2"/>
    <row r="54" customFormat="1" ht="13.2"/>
    <row r="55" customFormat="1" ht="13.2"/>
    <row r="56" customFormat="1" ht="13.2"/>
    <row r="57" customFormat="1" ht="13.2"/>
  </sheetData>
  <mergeCells count="2">
    <mergeCell ref="B6:R6"/>
    <mergeCell ref="B43:R43"/>
  </mergeCells>
  <phoneticPr fontId="4" type="noConversion"/>
  <dataValidations count="1">
    <dataValidation allowBlank="1" showInputMessage="1" showErrorMessage="1" sqref="A5:XFD10 A58:XFD1048576 A39:A43 B39:R42" xr:uid="{00000000-0002-0000-1500-000000000000}"/>
  </dataValidations>
  <pageMargins left="0" right="0" top="0.5" bottom="0.5" header="0" footer="0.25"/>
  <pageSetup paperSize="9" scale="7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A1:BL34"/>
  <sheetViews>
    <sheetView rightToLeft="1" workbookViewId="0">
      <selection activeCell="C42" sqref="C42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9.33203125" style="2" customWidth="1"/>
    <col min="4" max="4" width="10.6640625" style="2" customWidth="1"/>
    <col min="5" max="5" width="5.5546875" style="1" customWidth="1"/>
    <col min="6" max="6" width="5.33203125" style="1" customWidth="1"/>
    <col min="7" max="7" width="6" style="1" bestFit="1" customWidth="1"/>
    <col min="8" max="8" width="5.5546875" style="1" customWidth="1"/>
    <col min="9" max="9" width="7" style="1" customWidth="1"/>
    <col min="10" max="10" width="7.109375" style="1" bestFit="1" customWidth="1"/>
    <col min="11" max="11" width="7.88671875" style="1" customWidth="1"/>
    <col min="12" max="12" width="7.33203125" style="1" customWidth="1"/>
    <col min="13" max="13" width="8.77734375" style="1" bestFit="1" customWidth="1"/>
    <col min="14" max="15" width="11.109375" style="1" customWidth="1"/>
    <col min="16" max="16" width="7.5546875" style="1" customWidth="1"/>
    <col min="17" max="17" width="6.6640625" style="1" customWidth="1"/>
    <col min="18" max="18" width="7.6640625" style="1" customWidth="1"/>
    <col min="19" max="19" width="7.109375" style="1" customWidth="1"/>
    <col min="20" max="20" width="6" style="1" customWidth="1"/>
    <col min="21" max="21" width="7.88671875" style="1" customWidth="1"/>
    <col min="22" max="22" width="8.109375" style="1" customWidth="1"/>
    <col min="23" max="23" width="6.33203125" style="1" customWidth="1"/>
    <col min="24" max="24" width="8" style="1" customWidth="1"/>
    <col min="25" max="25" width="8.6640625" style="1" customWidth="1"/>
    <col min="26" max="26" width="10" style="1" customWidth="1"/>
    <col min="27" max="27" width="9.5546875" style="1" customWidth="1"/>
    <col min="28" max="28" width="6.109375" style="1" customWidth="1"/>
    <col min="29" max="30" width="5.6640625" style="1" customWidth="1"/>
    <col min="31" max="31" width="6.88671875" style="1" customWidth="1"/>
    <col min="32" max="32" width="6.44140625" style="1" customWidth="1"/>
    <col min="33" max="33" width="6.6640625" style="1" customWidth="1"/>
    <col min="34" max="34" width="7.33203125" style="1" customWidth="1"/>
    <col min="35" max="46" width="5.6640625" style="1" customWidth="1"/>
    <col min="47" max="16384" width="9.109375" style="1"/>
  </cols>
  <sheetData>
    <row r="1" spans="2:64">
      <c r="B1" s="80" t="s">
        <v>276</v>
      </c>
    </row>
    <row r="2" spans="2:64">
      <c r="B2" s="80" t="s">
        <v>277</v>
      </c>
    </row>
    <row r="3" spans="2:64">
      <c r="B3" s="80" t="s">
        <v>278</v>
      </c>
    </row>
    <row r="4" spans="2:64">
      <c r="B4" s="80" t="s">
        <v>279</v>
      </c>
    </row>
    <row r="6" spans="2:64" ht="26.25" customHeight="1">
      <c r="B6" s="145" t="s">
        <v>200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7"/>
    </row>
    <row r="7" spans="2:64" s="3" customFormat="1" ht="62.4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79" t="s">
        <v>18</v>
      </c>
      <c r="H7" s="37" t="s">
        <v>122</v>
      </c>
      <c r="I7" s="37" t="s">
        <v>61</v>
      </c>
      <c r="J7" s="37" t="s">
        <v>19</v>
      </c>
      <c r="K7" s="37" t="s">
        <v>248</v>
      </c>
      <c r="L7" s="37" t="s">
        <v>244</v>
      </c>
      <c r="M7" s="37" t="s">
        <v>131</v>
      </c>
      <c r="N7" s="51" t="s">
        <v>170</v>
      </c>
      <c r="O7" s="39" t="s">
        <v>172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250</v>
      </c>
      <c r="L8" s="26" t="s">
        <v>75</v>
      </c>
      <c r="M8" s="26" t="s">
        <v>242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2" t="s">
        <v>12</v>
      </c>
      <c r="O9" s="62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5" t="s">
        <v>43</v>
      </c>
      <c r="C10" s="115"/>
      <c r="D10" s="115"/>
      <c r="E10" s="115"/>
      <c r="F10" s="115"/>
      <c r="G10" s="115"/>
      <c r="H10" s="115"/>
      <c r="I10" s="109"/>
      <c r="J10" s="109"/>
      <c r="K10" s="82"/>
      <c r="L10" s="82"/>
      <c r="M10" s="82"/>
      <c r="N10" s="109"/>
      <c r="O10" s="109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8" t="s">
        <v>232</v>
      </c>
      <c r="C11" s="86"/>
      <c r="D11" s="86"/>
      <c r="E11" s="86"/>
      <c r="F11" s="86"/>
      <c r="G11" s="86"/>
      <c r="H11" s="86"/>
      <c r="I11" s="110"/>
      <c r="J11" s="110"/>
      <c r="K11" s="88"/>
      <c r="L11" s="88"/>
      <c r="M11" s="88"/>
      <c r="N11" s="110"/>
      <c r="O11" s="110"/>
    </row>
    <row r="12" spans="2:64" customFormat="1" ht="16.2">
      <c r="B12" s="58" t="s">
        <v>225</v>
      </c>
      <c r="C12" s="86"/>
      <c r="D12" s="86"/>
      <c r="E12" s="86"/>
      <c r="F12" s="86"/>
      <c r="G12" s="86"/>
      <c r="H12" s="86"/>
      <c r="I12" s="110"/>
      <c r="J12" s="110"/>
      <c r="K12" s="88"/>
      <c r="L12" s="88"/>
      <c r="M12" s="88"/>
      <c r="N12" s="110"/>
      <c r="O12" s="110"/>
    </row>
    <row r="13" spans="2:64" customFormat="1" ht="15.6">
      <c r="B13" s="66" t="s">
        <v>268</v>
      </c>
      <c r="C13" s="87"/>
      <c r="D13" s="87"/>
      <c r="E13" s="87"/>
      <c r="F13" s="87"/>
      <c r="G13" s="87"/>
      <c r="H13" s="87"/>
      <c r="I13" s="111"/>
      <c r="J13" s="111"/>
      <c r="K13" s="89"/>
      <c r="L13" s="89"/>
      <c r="M13" s="89"/>
      <c r="N13" s="111"/>
      <c r="O13" s="111"/>
    </row>
    <row r="14" spans="2:64" customFormat="1" ht="16.2">
      <c r="B14" s="58" t="s">
        <v>71</v>
      </c>
      <c r="C14" s="86"/>
      <c r="D14" s="86"/>
      <c r="E14" s="86"/>
      <c r="F14" s="86"/>
      <c r="G14" s="86"/>
      <c r="H14" s="86"/>
      <c r="I14" s="110"/>
      <c r="J14" s="110"/>
      <c r="K14" s="88"/>
      <c r="L14" s="88"/>
      <c r="M14" s="88"/>
      <c r="N14" s="110"/>
      <c r="O14" s="110"/>
    </row>
    <row r="15" spans="2:64" customFormat="1" ht="15.6">
      <c r="B15" s="66" t="s">
        <v>268</v>
      </c>
      <c r="C15" s="87"/>
      <c r="D15" s="87"/>
      <c r="E15" s="87"/>
      <c r="F15" s="87"/>
      <c r="G15" s="87"/>
      <c r="H15" s="87"/>
      <c r="I15" s="111"/>
      <c r="J15" s="111"/>
      <c r="K15" s="89"/>
      <c r="L15" s="89"/>
      <c r="M15" s="89"/>
      <c r="N15" s="111"/>
      <c r="O15" s="111"/>
    </row>
    <row r="16" spans="2:64" customFormat="1" ht="16.2">
      <c r="B16" s="58" t="s">
        <v>226</v>
      </c>
      <c r="C16" s="86"/>
      <c r="D16" s="86"/>
      <c r="E16" s="86"/>
      <c r="F16" s="86"/>
      <c r="G16" s="86"/>
      <c r="H16" s="86"/>
      <c r="I16" s="110"/>
      <c r="J16" s="110"/>
      <c r="K16" s="88"/>
      <c r="L16" s="88"/>
      <c r="M16" s="88"/>
      <c r="N16" s="110"/>
      <c r="O16" s="110"/>
    </row>
    <row r="17" spans="1:15" customFormat="1" ht="15.6">
      <c r="B17" s="66" t="s">
        <v>268</v>
      </c>
      <c r="C17" s="87"/>
      <c r="D17" s="87"/>
      <c r="E17" s="87"/>
      <c r="F17" s="87"/>
      <c r="G17" s="87"/>
      <c r="H17" s="87"/>
      <c r="I17" s="111"/>
      <c r="J17" s="111"/>
      <c r="K17" s="89"/>
      <c r="L17" s="89"/>
      <c r="M17" s="89"/>
      <c r="N17" s="111"/>
      <c r="O17" s="111"/>
    </row>
    <row r="18" spans="1:15" customFormat="1" ht="16.2">
      <c r="B18" s="58" t="s">
        <v>230</v>
      </c>
      <c r="C18" s="86"/>
      <c r="D18" s="86"/>
      <c r="E18" s="86"/>
      <c r="F18" s="86"/>
      <c r="G18" s="86"/>
      <c r="H18" s="86"/>
      <c r="I18" s="110"/>
      <c r="J18" s="110"/>
      <c r="K18" s="88"/>
      <c r="L18" s="88"/>
      <c r="M18" s="88"/>
      <c r="N18" s="110"/>
      <c r="O18" s="110"/>
    </row>
    <row r="19" spans="1:15" customFormat="1" ht="15.6">
      <c r="B19" s="66" t="s">
        <v>268</v>
      </c>
      <c r="C19" s="87"/>
      <c r="D19" s="87"/>
      <c r="E19" s="87"/>
      <c r="F19" s="87"/>
      <c r="G19" s="87"/>
      <c r="H19" s="87"/>
      <c r="I19" s="111"/>
      <c r="J19" s="111"/>
      <c r="K19" s="89"/>
      <c r="L19" s="89"/>
      <c r="M19" s="89"/>
      <c r="N19" s="111"/>
      <c r="O19" s="111"/>
    </row>
    <row r="20" spans="1:15" customFormat="1" ht="16.2">
      <c r="B20" s="58" t="s">
        <v>72</v>
      </c>
      <c r="C20" s="86"/>
      <c r="D20" s="86"/>
      <c r="E20" s="86"/>
      <c r="F20" s="86"/>
      <c r="G20" s="86"/>
      <c r="H20" s="86"/>
      <c r="I20" s="110"/>
      <c r="J20" s="110"/>
      <c r="K20" s="88"/>
      <c r="L20" s="88"/>
      <c r="M20" s="88"/>
      <c r="N20" s="110"/>
      <c r="O20" s="110"/>
    </row>
    <row r="21" spans="1:15" customFormat="1" ht="15.6">
      <c r="B21" s="66" t="s">
        <v>268</v>
      </c>
      <c r="C21" s="87"/>
      <c r="D21" s="87"/>
      <c r="E21" s="87"/>
      <c r="F21" s="87"/>
      <c r="G21" s="87"/>
      <c r="H21" s="87"/>
      <c r="I21" s="111"/>
      <c r="J21" s="111"/>
      <c r="K21" s="89"/>
      <c r="L21" s="89"/>
      <c r="M21" s="89"/>
      <c r="N21" s="111"/>
      <c r="O21" s="111"/>
    </row>
    <row r="22" spans="1:15" customFormat="1" ht="16.2">
      <c r="B22" s="58" t="s">
        <v>231</v>
      </c>
      <c r="C22" s="86"/>
      <c r="D22" s="86"/>
      <c r="E22" s="86"/>
      <c r="F22" s="86"/>
      <c r="G22" s="86"/>
      <c r="H22" s="86"/>
      <c r="I22" s="110"/>
      <c r="J22" s="110"/>
      <c r="K22" s="88"/>
      <c r="L22" s="88"/>
      <c r="M22" s="88"/>
      <c r="N22" s="110"/>
      <c r="O22" s="110"/>
    </row>
    <row r="23" spans="1:15" customFormat="1" ht="15.6">
      <c r="B23" s="121" t="s">
        <v>268</v>
      </c>
      <c r="C23" s="87"/>
      <c r="D23" s="87"/>
      <c r="E23" s="87"/>
      <c r="F23" s="87"/>
      <c r="G23" s="87"/>
      <c r="H23" s="87"/>
      <c r="I23" s="111"/>
      <c r="J23" s="111"/>
      <c r="K23" s="89"/>
      <c r="L23" s="89"/>
      <c r="M23" s="89"/>
      <c r="N23" s="111"/>
      <c r="O23" s="111"/>
    </row>
    <row r="24" spans="1:15" customFormat="1">
      <c r="A24" s="1"/>
      <c r="B24" s="114" t="s">
        <v>249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114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114" t="s">
        <v>245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114" t="s">
        <v>246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35" t="s">
        <v>256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</row>
    <row r="29" spans="1:15" customFormat="1" ht="13.2"/>
    <row r="30" spans="1:15" customFormat="1" ht="13.2"/>
    <row r="31" spans="1:15" customFormat="1" ht="13.2"/>
    <row r="32" spans="1:15" customFormat="1" ht="13.2"/>
    <row r="33" customFormat="1" ht="13.2"/>
    <row r="34" customFormat="1" ht="13.2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 xr:uid="{00000000-0002-0000-1600-000000000000}"/>
  </dataValidations>
  <pageMargins left="0" right="0" top="0.5" bottom="0.5" header="0" footer="0.25"/>
  <pageSetup paperSize="9" scale="93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BC862"/>
  <sheetViews>
    <sheetView rightToLeft="1" workbookViewId="0">
      <selection activeCell="C42" sqref="C42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2.5546875" style="2" customWidth="1"/>
    <col min="4" max="4" width="5.33203125" style="1" customWidth="1"/>
    <col min="5" max="5" width="11.109375" style="1" customWidth="1"/>
    <col min="6" max="6" width="8.6640625" style="1" customWidth="1"/>
    <col min="7" max="7" width="9.21875" style="1" bestFit="1" customWidth="1"/>
    <col min="8" max="9" width="11.109375" style="1" customWidth="1"/>
    <col min="10" max="10" width="28.44140625" style="3" customWidth="1"/>
    <col min="11" max="11" width="6.6640625" style="3" customWidth="1"/>
    <col min="12" max="12" width="7.6640625" style="3" customWidth="1"/>
    <col min="13" max="13" width="7.109375" style="3" customWidth="1"/>
    <col min="14" max="14" width="6" style="3" customWidth="1"/>
    <col min="15" max="15" width="7.88671875" style="3" customWidth="1"/>
    <col min="16" max="16" width="8.109375" style="3" customWidth="1"/>
    <col min="17" max="17" width="6.33203125" style="3" customWidth="1"/>
    <col min="18" max="18" width="8" style="3" customWidth="1"/>
    <col min="19" max="19" width="8.6640625" style="3" customWidth="1"/>
    <col min="20" max="20" width="10" style="3" customWidth="1"/>
    <col min="21" max="21" width="9.5546875" style="3" customWidth="1"/>
    <col min="22" max="22" width="6.109375" style="3" customWidth="1"/>
    <col min="23" max="24" width="5.6640625" style="3" customWidth="1"/>
    <col min="25" max="25" width="6.88671875" style="3" customWidth="1"/>
    <col min="26" max="26" width="6.44140625" style="3" customWidth="1"/>
    <col min="27" max="27" width="6.6640625" style="3" customWidth="1"/>
    <col min="28" max="28" width="7.33203125" style="3" customWidth="1"/>
    <col min="29" max="40" width="5.6640625" style="3" customWidth="1"/>
    <col min="41" max="55" width="9.109375" style="3"/>
    <col min="56" max="16384" width="9.109375" style="1"/>
  </cols>
  <sheetData>
    <row r="1" spans="2:55">
      <c r="B1" s="80" t="s">
        <v>276</v>
      </c>
    </row>
    <row r="2" spans="2:55">
      <c r="B2" s="80" t="s">
        <v>277</v>
      </c>
    </row>
    <row r="3" spans="2:55">
      <c r="B3" s="80" t="s">
        <v>278</v>
      </c>
    </row>
    <row r="4" spans="2:55">
      <c r="B4" s="80" t="s">
        <v>279</v>
      </c>
    </row>
    <row r="6" spans="2:55" ht="26.25" customHeight="1">
      <c r="B6" s="148" t="s">
        <v>201</v>
      </c>
      <c r="C6" s="149"/>
      <c r="D6" s="149"/>
      <c r="E6" s="149"/>
      <c r="F6" s="149"/>
      <c r="G6" s="149"/>
      <c r="H6" s="149"/>
      <c r="I6" s="149"/>
      <c r="J6" s="150"/>
    </row>
    <row r="7" spans="2:55" s="3" customFormat="1" ht="62.4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216</v>
      </c>
      <c r="H7" s="52" t="s">
        <v>170</v>
      </c>
      <c r="I7" s="40" t="s">
        <v>171</v>
      </c>
      <c r="J7" s="40" t="s">
        <v>240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252</v>
      </c>
      <c r="H8" s="26" t="s">
        <v>20</v>
      </c>
      <c r="I8" s="16" t="s">
        <v>20</v>
      </c>
      <c r="J8" s="104"/>
    </row>
    <row r="9" spans="2:55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2" t="s">
        <v>6</v>
      </c>
      <c r="I9" s="62" t="s">
        <v>7</v>
      </c>
      <c r="J9" s="62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5" t="s">
        <v>45</v>
      </c>
      <c r="C10" s="92"/>
      <c r="D10" s="115"/>
      <c r="E10" s="109"/>
      <c r="F10" s="115"/>
      <c r="G10" s="82"/>
      <c r="H10" s="109"/>
      <c r="I10" s="109"/>
      <c r="J10" s="11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8" t="s">
        <v>237</v>
      </c>
      <c r="C11" s="95"/>
      <c r="D11" s="90"/>
      <c r="E11" s="108"/>
      <c r="F11" s="90"/>
      <c r="G11" s="84"/>
      <c r="H11" s="108"/>
      <c r="I11" s="108"/>
      <c r="J11" s="90"/>
    </row>
    <row r="12" spans="2:55" customFormat="1" ht="16.2">
      <c r="B12" s="58" t="s">
        <v>106</v>
      </c>
      <c r="C12" s="95"/>
      <c r="D12" s="90"/>
      <c r="E12" s="108"/>
      <c r="F12" s="90"/>
      <c r="G12" s="84"/>
      <c r="H12" s="108"/>
      <c r="I12" s="108"/>
      <c r="J12" s="90"/>
    </row>
    <row r="13" spans="2:55" customFormat="1" ht="15.6">
      <c r="B13" s="66" t="s">
        <v>268</v>
      </c>
      <c r="C13" s="122"/>
      <c r="D13" s="91"/>
      <c r="E13" s="107"/>
      <c r="F13" s="91"/>
      <c r="G13" s="85"/>
      <c r="H13" s="107"/>
      <c r="I13" s="107"/>
      <c r="J13" s="91"/>
    </row>
    <row r="14" spans="2:55" customFormat="1" ht="16.2">
      <c r="B14" s="58" t="s">
        <v>107</v>
      </c>
      <c r="C14" s="95"/>
      <c r="D14" s="90"/>
      <c r="E14" s="108"/>
      <c r="F14" s="90"/>
      <c r="G14" s="84"/>
      <c r="H14" s="108"/>
      <c r="I14" s="108"/>
      <c r="J14" s="90"/>
    </row>
    <row r="15" spans="2:55" customFormat="1" ht="15.6">
      <c r="B15" s="66" t="s">
        <v>268</v>
      </c>
      <c r="C15" s="122"/>
      <c r="D15" s="91"/>
      <c r="E15" s="107"/>
      <c r="F15" s="91"/>
      <c r="G15" s="85"/>
      <c r="H15" s="107"/>
      <c r="I15" s="107"/>
      <c r="J15" s="91"/>
    </row>
    <row r="16" spans="2:55" customFormat="1" ht="16.2">
      <c r="B16" s="58" t="s">
        <v>238</v>
      </c>
      <c r="C16" s="95"/>
      <c r="D16" s="90"/>
      <c r="E16" s="108"/>
      <c r="F16" s="90"/>
      <c r="G16" s="84"/>
      <c r="H16" s="108"/>
      <c r="I16" s="108"/>
      <c r="J16" s="90"/>
    </row>
    <row r="17" spans="2:10" customFormat="1" ht="16.2">
      <c r="B17" s="58" t="s">
        <v>106</v>
      </c>
      <c r="C17" s="95"/>
      <c r="D17" s="90"/>
      <c r="E17" s="108"/>
      <c r="F17" s="90"/>
      <c r="G17" s="84"/>
      <c r="H17" s="108"/>
      <c r="I17" s="108"/>
      <c r="J17" s="90"/>
    </row>
    <row r="18" spans="2:10" customFormat="1" ht="15.6">
      <c r="B18" s="66" t="s">
        <v>268</v>
      </c>
      <c r="C18" s="122"/>
      <c r="D18" s="91"/>
      <c r="E18" s="107"/>
      <c r="F18" s="91"/>
      <c r="G18" s="85"/>
      <c r="H18" s="107"/>
      <c r="I18" s="107"/>
      <c r="J18" s="91"/>
    </row>
    <row r="19" spans="2:10" customFormat="1" ht="16.2">
      <c r="B19" s="58" t="s">
        <v>107</v>
      </c>
      <c r="C19" s="95"/>
      <c r="D19" s="90"/>
      <c r="E19" s="108"/>
      <c r="F19" s="90"/>
      <c r="G19" s="84"/>
      <c r="H19" s="108"/>
      <c r="I19" s="108"/>
      <c r="J19" s="90"/>
    </row>
    <row r="20" spans="2:10" customFormat="1" ht="15.6">
      <c r="B20" s="121" t="s">
        <v>268</v>
      </c>
      <c r="C20" s="122"/>
      <c r="D20" s="91"/>
      <c r="E20" s="107"/>
      <c r="F20" s="91"/>
      <c r="G20" s="85"/>
      <c r="H20" s="107"/>
      <c r="I20" s="107"/>
      <c r="J20" s="91"/>
    </row>
    <row r="21" spans="2:10" customFormat="1" ht="13.2"/>
    <row r="22" spans="2:10" customFormat="1" ht="13.2"/>
    <row r="23" spans="2:10" customFormat="1" ht="13.2"/>
    <row r="24" spans="2:10" customFormat="1" ht="13.2"/>
    <row r="25" spans="2:10" customFormat="1" ht="13.2"/>
    <row r="26" spans="2:10" customFormat="1" ht="13.2"/>
    <row r="27" spans="2:10" customFormat="1" ht="13.2"/>
    <row r="28" spans="2:10" customFormat="1" ht="13.2"/>
    <row r="29" spans="2:10" customFormat="1" ht="13.2"/>
    <row r="30" spans="2:10" customFormat="1" ht="13.2"/>
    <row r="31" spans="2:10" customFormat="1" ht="13.2"/>
    <row r="32" spans="2:10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6:8" customFormat="1" ht="13.2"/>
    <row r="50" spans="6:8" customFormat="1" ht="13.2"/>
    <row r="51" spans="6:8" customFormat="1" ht="13.2"/>
    <row r="52" spans="6:8" customFormat="1" ht="13.2"/>
    <row r="53" spans="6:8" customFormat="1" ht="13.2"/>
    <row r="54" spans="6:8" customFormat="1" ht="13.2"/>
    <row r="55" spans="6:8" customFormat="1" ht="13.2"/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  <row r="862" spans="6:8">
      <c r="F862" s="3"/>
      <c r="G862" s="3"/>
      <c r="H862" s="3"/>
    </row>
  </sheetData>
  <mergeCells count="1">
    <mergeCell ref="B6:J6"/>
  </mergeCells>
  <phoneticPr fontId="4" type="noConversion"/>
  <dataValidations count="1">
    <dataValidation allowBlank="1" showInputMessage="1" showErrorMessage="1" sqref="J5 P56:XFD1048576 B5:I10 A56:A1048576 B56:O1048576 J7:J10 A5:A10 P5:XFD10 K5:O10" xr:uid="{00000000-0002-0000-17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BH613"/>
  <sheetViews>
    <sheetView rightToLeft="1" workbookViewId="0">
      <selection activeCell="C42" sqref="C42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0.6640625" style="2" customWidth="1"/>
    <col min="4" max="4" width="5.5546875" style="1" customWidth="1"/>
    <col min="5" max="5" width="9.33203125" style="1" customWidth="1"/>
    <col min="6" max="6" width="11.109375" style="1" customWidth="1"/>
    <col min="7" max="7" width="8.6640625" style="1" customWidth="1"/>
    <col min="8" max="8" width="11.109375" style="1" customWidth="1"/>
    <col min="9" max="9" width="8.77734375" style="1" bestFit="1" customWidth="1"/>
    <col min="10" max="11" width="11.109375" style="1" customWidth="1"/>
    <col min="12" max="12" width="6.6640625" style="3" customWidth="1"/>
    <col min="13" max="13" width="7.6640625" style="3" customWidth="1"/>
    <col min="14" max="14" width="7.109375" style="3" customWidth="1"/>
    <col min="15" max="15" width="6" style="3" customWidth="1"/>
    <col min="16" max="16" width="7.88671875" style="3" customWidth="1"/>
    <col min="17" max="17" width="8.109375" style="3" customWidth="1"/>
    <col min="18" max="18" width="6.33203125" style="3" customWidth="1"/>
    <col min="19" max="19" width="8" style="3" customWidth="1"/>
    <col min="20" max="20" width="8.6640625" style="3" customWidth="1"/>
    <col min="21" max="21" width="10" style="3" customWidth="1"/>
    <col min="22" max="22" width="9.5546875" style="3" customWidth="1"/>
    <col min="23" max="23" width="6.109375" style="3" customWidth="1"/>
    <col min="24" max="25" width="5.6640625" style="3" customWidth="1"/>
    <col min="26" max="26" width="6.88671875" style="3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2:60">
      <c r="B1" s="80" t="s">
        <v>276</v>
      </c>
    </row>
    <row r="2" spans="2:60">
      <c r="B2" s="80" t="s">
        <v>277</v>
      </c>
    </row>
    <row r="3" spans="2:60">
      <c r="B3" s="80" t="s">
        <v>278</v>
      </c>
    </row>
    <row r="4" spans="2:60">
      <c r="B4" s="80" t="s">
        <v>279</v>
      </c>
    </row>
    <row r="6" spans="2:60" ht="26.25" customHeight="1">
      <c r="B6" s="145" t="s">
        <v>202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60" s="3" customFormat="1" ht="67.2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3" t="s">
        <v>170</v>
      </c>
      <c r="K7" s="123" t="s">
        <v>171</v>
      </c>
    </row>
    <row r="8" spans="2:60" s="3" customFormat="1" ht="21.75" customHeight="1">
      <c r="B8" s="14"/>
      <c r="C8" s="46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2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214</v>
      </c>
      <c r="C10" s="115"/>
      <c r="D10" s="115"/>
      <c r="E10" s="115"/>
      <c r="F10" s="109"/>
      <c r="G10" s="115"/>
      <c r="H10" s="109"/>
      <c r="I10" s="82"/>
      <c r="J10" s="109"/>
      <c r="K10" s="10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232</v>
      </c>
      <c r="C11" s="86"/>
      <c r="D11" s="86"/>
      <c r="E11" s="86"/>
      <c r="F11" s="110"/>
      <c r="G11" s="86"/>
      <c r="H11" s="110"/>
      <c r="I11" s="88"/>
      <c r="J11" s="110"/>
      <c r="K11" s="110"/>
    </row>
    <row r="12" spans="2:60" customFormat="1" ht="15.6">
      <c r="B12" s="64" t="s">
        <v>268</v>
      </c>
      <c r="C12" s="87"/>
      <c r="D12" s="87"/>
      <c r="E12" s="87"/>
      <c r="F12" s="111"/>
      <c r="G12" s="87"/>
      <c r="H12" s="111"/>
      <c r="I12" s="89"/>
      <c r="J12" s="111"/>
      <c r="K12" s="111"/>
    </row>
    <row r="13" spans="2:60" customFormat="1" ht="16.2">
      <c r="B13" s="58" t="s">
        <v>231</v>
      </c>
      <c r="C13" s="86"/>
      <c r="D13" s="86"/>
      <c r="E13" s="86"/>
      <c r="F13" s="110"/>
      <c r="G13" s="86"/>
      <c r="H13" s="110"/>
      <c r="I13" s="88"/>
      <c r="J13" s="110"/>
      <c r="K13" s="110"/>
    </row>
    <row r="14" spans="2:60" customFormat="1" ht="15.6">
      <c r="B14" s="119" t="s">
        <v>268</v>
      </c>
      <c r="C14" s="87"/>
      <c r="D14" s="87"/>
      <c r="E14" s="87"/>
      <c r="F14" s="111"/>
      <c r="G14" s="87"/>
      <c r="H14" s="111"/>
      <c r="I14" s="89"/>
      <c r="J14" s="111"/>
      <c r="K14" s="111"/>
    </row>
    <row r="15" spans="2:60" customFormat="1" ht="13.2"/>
    <row r="16" spans="2:60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4:8" customFormat="1" ht="13.2"/>
    <row r="50" spans="4:8" customFormat="1" ht="13.2"/>
    <row r="51" spans="4:8" customFormat="1" ht="13.2"/>
    <row r="52" spans="4:8" customFormat="1" ht="13.2"/>
    <row r="53" spans="4:8" customFormat="1" ht="13.2"/>
    <row r="54" spans="4:8" customFormat="1" ht="13.2"/>
    <row r="55" spans="4:8" customFormat="1" ht="13.2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 xr:uid="{00000000-0002-0000-1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BH613"/>
  <sheetViews>
    <sheetView rightToLeft="1" workbookViewId="0">
      <selection activeCell="C42" sqref="C42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6.33203125" style="1" customWidth="1"/>
    <col min="4" max="4" width="5.5546875" style="1" customWidth="1"/>
    <col min="5" max="5" width="8.44140625" style="1" bestFit="1" customWidth="1"/>
    <col min="6" max="6" width="11.109375" style="1" customWidth="1"/>
    <col min="7" max="7" width="9.88671875" style="1" bestFit="1" customWidth="1"/>
    <col min="8" max="8" width="11.109375" style="1" customWidth="1"/>
    <col min="9" max="9" width="8.77734375" style="1" bestFit="1" customWidth="1"/>
    <col min="10" max="11" width="11.109375" style="1" customWidth="1"/>
    <col min="12" max="12" width="6.6640625" style="3" customWidth="1"/>
    <col min="13" max="13" width="7.6640625" style="3" customWidth="1"/>
    <col min="14" max="14" width="7.109375" style="3" customWidth="1"/>
    <col min="15" max="15" width="6" style="3" customWidth="1"/>
    <col min="16" max="16" width="7.88671875" style="3" customWidth="1"/>
    <col min="17" max="17" width="8.109375" style="3" customWidth="1"/>
    <col min="18" max="18" width="6.33203125" style="3" customWidth="1"/>
    <col min="19" max="19" width="8" style="3" customWidth="1"/>
    <col min="20" max="20" width="8.6640625" style="3" customWidth="1"/>
    <col min="21" max="21" width="10" style="3" customWidth="1"/>
    <col min="22" max="22" width="9.5546875" style="3" customWidth="1"/>
    <col min="23" max="23" width="6.109375" style="3" customWidth="1"/>
    <col min="24" max="25" width="5.6640625" style="3" customWidth="1"/>
    <col min="26" max="26" width="6.88671875" style="3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2:60">
      <c r="B1" s="80" t="s">
        <v>276</v>
      </c>
    </row>
    <row r="2" spans="2:60">
      <c r="B2" s="80" t="s">
        <v>277</v>
      </c>
    </row>
    <row r="3" spans="2:60">
      <c r="B3" s="80" t="s">
        <v>278</v>
      </c>
    </row>
    <row r="4" spans="2:60">
      <c r="B4" s="80" t="s">
        <v>279</v>
      </c>
    </row>
    <row r="6" spans="2:60" ht="26.25" customHeight="1">
      <c r="B6" s="145" t="s">
        <v>203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60" s="3" customFormat="1" ht="62.4">
      <c r="B7" s="36" t="s">
        <v>137</v>
      </c>
      <c r="C7" s="52" t="s">
        <v>239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2" t="s">
        <v>170</v>
      </c>
      <c r="K7" s="40" t="s">
        <v>171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2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2" t="s">
        <v>8</v>
      </c>
      <c r="K9" s="62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65</v>
      </c>
      <c r="C10" s="115"/>
      <c r="D10" s="115"/>
      <c r="E10" s="115"/>
      <c r="F10" s="109"/>
      <c r="G10" s="115"/>
      <c r="H10" s="109"/>
      <c r="I10" s="82"/>
      <c r="J10" s="109"/>
      <c r="K10" s="10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232</v>
      </c>
      <c r="C11" s="86"/>
      <c r="D11" s="86"/>
      <c r="E11" s="86"/>
      <c r="F11" s="110"/>
      <c r="G11" s="86"/>
      <c r="H11" s="110"/>
      <c r="I11" s="88"/>
      <c r="J11" s="110"/>
      <c r="K11" s="110"/>
    </row>
    <row r="12" spans="2:60" customFormat="1" ht="15.6">
      <c r="B12" s="64" t="s">
        <v>543</v>
      </c>
      <c r="C12" s="87">
        <v>412</v>
      </c>
      <c r="D12" s="87">
        <v>0</v>
      </c>
      <c r="E12" s="87" t="s">
        <v>281</v>
      </c>
      <c r="F12" s="111">
        <v>0</v>
      </c>
      <c r="G12" s="87" t="s">
        <v>165</v>
      </c>
      <c r="H12" s="111">
        <v>0</v>
      </c>
      <c r="I12" s="89">
        <v>0</v>
      </c>
      <c r="J12" s="111">
        <v>1</v>
      </c>
      <c r="K12" s="111">
        <v>0</v>
      </c>
    </row>
    <row r="13" spans="2:60" customFormat="1" ht="16.2">
      <c r="B13" s="58" t="s">
        <v>231</v>
      </c>
      <c r="C13" s="86"/>
      <c r="D13" s="86"/>
      <c r="E13" s="86"/>
      <c r="F13" s="110"/>
      <c r="G13" s="86"/>
      <c r="H13" s="110"/>
      <c r="I13" s="88"/>
      <c r="J13" s="110"/>
      <c r="K13" s="110"/>
    </row>
    <row r="14" spans="2:60" customFormat="1" ht="15.6">
      <c r="B14" s="119" t="s">
        <v>268</v>
      </c>
      <c r="C14" s="87"/>
      <c r="D14" s="87"/>
      <c r="E14" s="87"/>
      <c r="F14" s="111"/>
      <c r="G14" s="87"/>
      <c r="H14" s="111"/>
      <c r="I14" s="89"/>
      <c r="J14" s="111"/>
      <c r="K14" s="111"/>
    </row>
    <row r="15" spans="2:60" customFormat="1" ht="13.2"/>
    <row r="16" spans="2:60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4:8" customFormat="1" ht="13.2"/>
    <row r="50" spans="4:8" customFormat="1" ht="13.2"/>
    <row r="51" spans="4:8" customFormat="1" ht="13.2"/>
    <row r="52" spans="4:8" customFormat="1" ht="13.2"/>
    <row r="53" spans="4:8" customFormat="1" ht="13.2"/>
    <row r="54" spans="4:8" customFormat="1" ht="13.2"/>
    <row r="55" spans="4:8" customFormat="1" ht="13.2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L56:XFD1048576 B5:K10 B56:K1048576 L5:XFD10 A5:A10 A56:A1048576" xr:uid="{00000000-0002-0000-19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Q55"/>
  <sheetViews>
    <sheetView rightToLeft="1" workbookViewId="0">
      <selection activeCell="C42" sqref="C42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4.6640625" style="1" customWidth="1"/>
    <col min="4" max="4" width="11.6640625" style="1" customWidth="1"/>
    <col min="5" max="5" width="7.109375" style="3" customWidth="1"/>
    <col min="6" max="6" width="6" style="3" customWidth="1"/>
    <col min="7" max="7" width="7.88671875" style="3" customWidth="1"/>
    <col min="8" max="8" width="8.109375" style="3" customWidth="1"/>
    <col min="9" max="9" width="6.33203125" style="3" customWidth="1"/>
    <col min="10" max="10" width="8" style="3" customWidth="1"/>
    <col min="11" max="11" width="8.6640625" style="3" customWidth="1"/>
    <col min="12" max="12" width="10" style="3" customWidth="1"/>
    <col min="13" max="13" width="9.5546875" style="3" customWidth="1"/>
    <col min="14" max="14" width="6.109375" style="3" customWidth="1"/>
    <col min="15" max="16" width="5.6640625" style="3" customWidth="1"/>
    <col min="17" max="17" width="6.88671875" style="3" customWidth="1"/>
    <col min="18" max="18" width="6.44140625" style="1" customWidth="1"/>
    <col min="19" max="19" width="6.6640625" style="1" customWidth="1"/>
    <col min="20" max="20" width="7.33203125" style="1" customWidth="1"/>
    <col min="21" max="32" width="5.6640625" style="1" customWidth="1"/>
    <col min="33" max="16384" width="9.109375" style="1"/>
  </cols>
  <sheetData>
    <row r="1" spans="2:17">
      <c r="B1" s="80" t="s">
        <v>276</v>
      </c>
    </row>
    <row r="2" spans="2:17">
      <c r="B2" s="80" t="s">
        <v>277</v>
      </c>
    </row>
    <row r="3" spans="2:17">
      <c r="B3" s="80" t="s">
        <v>278</v>
      </c>
    </row>
    <row r="4" spans="2:17">
      <c r="B4" s="80" t="s">
        <v>279</v>
      </c>
    </row>
    <row r="6" spans="2:17" ht="26.25" customHeight="1">
      <c r="B6" s="145" t="s">
        <v>204</v>
      </c>
      <c r="C6" s="146"/>
      <c r="D6" s="147"/>
    </row>
    <row r="7" spans="2:17" s="3" customFormat="1" ht="31.2">
      <c r="B7" s="36" t="s">
        <v>137</v>
      </c>
      <c r="C7" s="43" t="s">
        <v>128</v>
      </c>
      <c r="D7" s="44" t="s">
        <v>127</v>
      </c>
    </row>
    <row r="8" spans="2:17" s="3" customFormat="1">
      <c r="B8" s="14"/>
      <c r="C8" s="26" t="s">
        <v>242</v>
      </c>
      <c r="D8" s="16" t="s">
        <v>22</v>
      </c>
    </row>
    <row r="9" spans="2:17" s="4" customFormat="1" ht="18" customHeight="1">
      <c r="B9" s="17"/>
      <c r="C9" s="60" t="s">
        <v>1</v>
      </c>
      <c r="D9" s="62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5" t="s">
        <v>126</v>
      </c>
      <c r="C10" s="115"/>
      <c r="D10" s="9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6.2">
      <c r="B11" s="58" t="s">
        <v>232</v>
      </c>
      <c r="C11" s="86"/>
      <c r="D11" s="93"/>
    </row>
    <row r="12" spans="2:17" customFormat="1" ht="15.6">
      <c r="B12" s="64" t="s">
        <v>268</v>
      </c>
      <c r="C12" s="87"/>
      <c r="D12" s="94"/>
    </row>
    <row r="13" spans="2:17" customFormat="1" ht="16.2">
      <c r="B13" s="58" t="s">
        <v>231</v>
      </c>
      <c r="C13" s="86"/>
      <c r="D13" s="93"/>
    </row>
    <row r="14" spans="2:17" customFormat="1" ht="15.6">
      <c r="B14" s="119" t="s">
        <v>268</v>
      </c>
      <c r="C14" s="87"/>
      <c r="D14" s="94"/>
    </row>
    <row r="15" spans="2:17" customFormat="1" ht="13.2"/>
    <row r="16" spans="2:17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customFormat="1" ht="13.2"/>
    <row r="50" customFormat="1" ht="13.2"/>
    <row r="51" customFormat="1" ht="13.2"/>
    <row r="52" customFormat="1" ht="13.2"/>
    <row r="53" customFormat="1" ht="13.2"/>
    <row r="54" customFormat="1" ht="13.2"/>
    <row r="55" customFormat="1" ht="13.2"/>
  </sheetData>
  <mergeCells count="1">
    <mergeCell ref="B6:D6"/>
  </mergeCells>
  <phoneticPr fontId="4" type="noConversion"/>
  <dataValidations count="1">
    <dataValidation allowBlank="1" showInputMessage="1" showErrorMessage="1" sqref="L56:XFD1048576 B5:K10 B56:K1048576 L5:XFD10 A5:A10 A56:A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A1:R393"/>
  <sheetViews>
    <sheetView rightToLeft="1" workbookViewId="0">
      <selection activeCell="C42" sqref="C42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9.10937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6.33203125" style="1" bestFit="1" customWidth="1"/>
    <col min="13" max="13" width="12.66406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5" t="s">
        <v>207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2:18" s="3" customFormat="1" ht="62.4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76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2" t="s">
        <v>13</v>
      </c>
      <c r="P9" s="62" t="s">
        <v>14</v>
      </c>
      <c r="Q9" s="5"/>
    </row>
    <row r="10" spans="2:18" s="4" customFormat="1" ht="18" customHeight="1">
      <c r="B10" s="55" t="s">
        <v>210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6.2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6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6.2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6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6.2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6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6.2">
      <c r="B18" s="58" t="s">
        <v>33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6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6.2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6.2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6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6.2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6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4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4" t="s">
        <v>246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5" t="s">
        <v>256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</row>
    <row r="29" spans="1:16" customFormat="1" ht="13.2"/>
    <row r="30" spans="1:16" customFormat="1" ht="13.2"/>
    <row r="31" spans="1:16" customFormat="1" ht="13.2"/>
    <row r="32" spans="1:16" customFormat="1" ht="13.2"/>
    <row r="33" spans="4:4" customFormat="1" ht="13.2"/>
    <row r="34" spans="4:4" customFormat="1" ht="13.2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B00-000000000000}"/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A1:R403"/>
  <sheetViews>
    <sheetView rightToLeft="1" topLeftCell="A17" workbookViewId="0">
      <selection activeCell="C42" sqref="C42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9.10937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6.33203125" style="1" bestFit="1" customWidth="1"/>
    <col min="13" max="13" width="12.332031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5" t="s">
        <v>208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2:18" s="3" customFormat="1" ht="62.4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211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6.2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6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6.2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6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6.2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6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6.2">
      <c r="B18" s="58" t="s">
        <v>72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6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6.2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6.2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6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6.2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6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4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4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5" t="s">
        <v>256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</row>
    <row r="29" spans="1:16" customFormat="1" ht="13.2"/>
    <row r="30" spans="1:16" customFormat="1" ht="13.2"/>
    <row r="31" spans="1:16" customFormat="1" ht="13.2"/>
    <row r="32" spans="1:16" customFormat="1" ht="13.2"/>
    <row r="33" spans="4:4" customFormat="1" ht="13.2"/>
    <row r="34" spans="4:4" customFormat="1" ht="13.2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C00-000000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BA880"/>
  <sheetViews>
    <sheetView rightToLeft="1" workbookViewId="0">
      <selection activeCell="C42" sqref="C42"/>
    </sheetView>
  </sheetViews>
  <sheetFormatPr defaultColWidth="9.109375" defaultRowHeight="17.399999999999999"/>
  <cols>
    <col min="1" max="1" width="6.33203125" style="1" customWidth="1"/>
    <col min="2" max="2" width="42.77734375" style="2" bestFit="1" customWidth="1"/>
    <col min="3" max="3" width="10.5546875" style="2" customWidth="1"/>
    <col min="4" max="4" width="10.33203125" style="2" customWidth="1"/>
    <col min="5" max="5" width="5.5546875" style="1" customWidth="1"/>
    <col min="6" max="6" width="8.44140625" style="1" bestFit="1" customWidth="1"/>
    <col min="7" max="7" width="11.6640625" style="1" customWidth="1"/>
    <col min="8" max="8" width="7.6640625" style="1" bestFit="1" customWidth="1"/>
    <col min="9" max="9" width="10.21875" style="1" customWidth="1"/>
    <col min="10" max="10" width="7.88671875" style="1" bestFit="1" customWidth="1"/>
    <col min="11" max="11" width="8.88671875" style="1" bestFit="1" customWidth="1"/>
    <col min="12" max="12" width="17" style="1" bestFit="1" customWidth="1"/>
    <col min="13" max="13" width="8.21875" style="1" bestFit="1" customWidth="1"/>
    <col min="14" max="14" width="9.6640625" style="1" bestFit="1" customWidth="1"/>
    <col min="15" max="15" width="12.5546875" style="1" bestFit="1" customWidth="1"/>
    <col min="16" max="18" width="11.109375" style="1" customWidth="1"/>
    <col min="19" max="38" width="7.5546875" style="1" customWidth="1"/>
    <col min="39" max="39" width="6.6640625" style="1" customWidth="1"/>
    <col min="40" max="40" width="7.6640625" style="1" customWidth="1"/>
    <col min="41" max="41" width="7.109375" style="1" customWidth="1"/>
    <col min="42" max="42" width="6" style="1" customWidth="1"/>
    <col min="43" max="43" width="7.88671875" style="1" customWidth="1"/>
    <col min="44" max="44" width="8.109375" style="1" customWidth="1"/>
    <col min="45" max="45" width="1.6640625" style="1" customWidth="1"/>
    <col min="46" max="46" width="15" style="1" customWidth="1"/>
    <col min="47" max="47" width="8.6640625" style="1" customWidth="1"/>
    <col min="48" max="48" width="10" style="1" customWidth="1"/>
    <col min="49" max="49" width="9.5546875" style="1" customWidth="1"/>
    <col min="50" max="50" width="6.109375" style="1" customWidth="1"/>
    <col min="51" max="52" width="5.6640625" style="1" customWidth="1"/>
    <col min="53" max="53" width="6.88671875" style="1" customWidth="1"/>
    <col min="54" max="54" width="6.44140625" style="1" customWidth="1"/>
    <col min="55" max="55" width="6.6640625" style="1" customWidth="1"/>
    <col min="56" max="56" width="7.33203125" style="1" customWidth="1"/>
    <col min="57" max="68" width="5.6640625" style="1" customWidth="1"/>
    <col min="69" max="16384" width="9.109375" style="1"/>
  </cols>
  <sheetData>
    <row r="1" spans="2:53">
      <c r="B1" s="80" t="s">
        <v>276</v>
      </c>
    </row>
    <row r="2" spans="2:53">
      <c r="B2" s="80" t="s">
        <v>277</v>
      </c>
    </row>
    <row r="3" spans="2:53">
      <c r="B3" s="80" t="s">
        <v>278</v>
      </c>
    </row>
    <row r="4" spans="2:53">
      <c r="B4" s="80" t="s">
        <v>279</v>
      </c>
    </row>
    <row r="6" spans="2:53" ht="21.75" customHeight="1">
      <c r="B6" s="136" t="s">
        <v>197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8"/>
    </row>
    <row r="7" spans="2:53" ht="27.75" customHeight="1">
      <c r="B7" s="139" t="s">
        <v>108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1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5" t="s">
        <v>141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255</v>
      </c>
      <c r="N8" s="24" t="s">
        <v>254</v>
      </c>
      <c r="O8" s="24" t="s">
        <v>74</v>
      </c>
      <c r="P8" s="24" t="s">
        <v>253</v>
      </c>
      <c r="Q8" s="47" t="s">
        <v>170</v>
      </c>
      <c r="R8" s="48" t="s">
        <v>172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242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61" t="s">
        <v>1</v>
      </c>
      <c r="D10" s="61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5" t="s">
        <v>25</v>
      </c>
      <c r="C11" s="115"/>
      <c r="D11" s="115"/>
      <c r="E11" s="115"/>
      <c r="F11" s="115"/>
      <c r="G11" s="92"/>
      <c r="H11" s="115">
        <v>5.8</v>
      </c>
      <c r="I11" s="115"/>
      <c r="J11" s="109"/>
      <c r="K11" s="109">
        <v>3.4000000000000002E-3</v>
      </c>
      <c r="L11" s="82">
        <v>11982079</v>
      </c>
      <c r="M11" s="82"/>
      <c r="N11" s="82"/>
      <c r="O11" s="82">
        <v>13847.25</v>
      </c>
      <c r="P11" s="109"/>
      <c r="Q11" s="109"/>
      <c r="R11" s="109">
        <v>0.24579999999999999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8" t="s">
        <v>232</v>
      </c>
      <c r="C12" s="86"/>
      <c r="D12" s="86"/>
      <c r="E12" s="86"/>
      <c r="F12" s="86"/>
      <c r="G12" s="93"/>
      <c r="H12" s="86">
        <v>5.8</v>
      </c>
      <c r="I12" s="86"/>
      <c r="J12" s="110"/>
      <c r="K12" s="110">
        <v>3.4000000000000002E-3</v>
      </c>
      <c r="L12" s="88">
        <v>11982079</v>
      </c>
      <c r="M12" s="88"/>
      <c r="N12" s="88"/>
      <c r="O12" s="88">
        <v>13847.25</v>
      </c>
      <c r="P12" s="110"/>
      <c r="Q12" s="110"/>
      <c r="R12" s="110">
        <v>0.24579999999999999</v>
      </c>
    </row>
    <row r="13" spans="2:53" customFormat="1" ht="16.2">
      <c r="B13" s="58" t="s">
        <v>23</v>
      </c>
      <c r="C13" s="86"/>
      <c r="D13" s="86"/>
      <c r="E13" s="86"/>
      <c r="F13" s="86"/>
      <c r="G13" s="93"/>
      <c r="H13" s="86">
        <v>5.84</v>
      </c>
      <c r="I13" s="86"/>
      <c r="J13" s="110"/>
      <c r="K13" s="110">
        <v>2.9999999999999997E-4</v>
      </c>
      <c r="L13" s="88">
        <v>3697774</v>
      </c>
      <c r="M13" s="88"/>
      <c r="N13" s="88"/>
      <c r="O13" s="88">
        <v>4342.01</v>
      </c>
      <c r="P13" s="110"/>
      <c r="Q13" s="110"/>
      <c r="R13" s="110">
        <v>7.7100000000000002E-2</v>
      </c>
    </row>
    <row r="14" spans="2:53" customFormat="1" ht="15.6">
      <c r="B14" s="59" t="s">
        <v>280</v>
      </c>
      <c r="C14" s="87">
        <v>1128081</v>
      </c>
      <c r="D14" s="87" t="s">
        <v>142</v>
      </c>
      <c r="E14" s="87">
        <v>0</v>
      </c>
      <c r="F14" s="87" t="s">
        <v>281</v>
      </c>
      <c r="G14" s="94"/>
      <c r="H14" s="87">
        <v>2.94</v>
      </c>
      <c r="I14" s="87" t="s">
        <v>165</v>
      </c>
      <c r="J14" s="111">
        <v>1.7500000000000002E-2</v>
      </c>
      <c r="K14" s="111">
        <v>-2.5000000000000001E-3</v>
      </c>
      <c r="L14" s="89">
        <v>353076</v>
      </c>
      <c r="M14" s="89">
        <v>107.9</v>
      </c>
      <c r="N14" s="89">
        <v>0</v>
      </c>
      <c r="O14" s="89">
        <v>380.97</v>
      </c>
      <c r="P14" s="111">
        <v>0</v>
      </c>
      <c r="Q14" s="111">
        <v>2.75E-2</v>
      </c>
      <c r="R14" s="111">
        <v>6.8000000000000005E-3</v>
      </c>
    </row>
    <row r="15" spans="2:53" customFormat="1" ht="15.6">
      <c r="B15" s="59" t="s">
        <v>282</v>
      </c>
      <c r="C15" s="87">
        <v>1137181</v>
      </c>
      <c r="D15" s="87" t="s">
        <v>142</v>
      </c>
      <c r="E15" s="87">
        <v>0</v>
      </c>
      <c r="F15" s="87" t="s">
        <v>281</v>
      </c>
      <c r="G15" s="94"/>
      <c r="H15" s="87">
        <v>0.08</v>
      </c>
      <c r="I15" s="87" t="s">
        <v>165</v>
      </c>
      <c r="J15" s="111">
        <v>1E-3</v>
      </c>
      <c r="K15" s="111">
        <v>2.0499999999999997E-2</v>
      </c>
      <c r="L15" s="89">
        <v>675120</v>
      </c>
      <c r="M15" s="89">
        <v>100.84</v>
      </c>
      <c r="N15" s="89">
        <v>0</v>
      </c>
      <c r="O15" s="89">
        <v>680.79</v>
      </c>
      <c r="P15" s="111">
        <v>1E-4</v>
      </c>
      <c r="Q15" s="111">
        <v>4.9200000000000001E-2</v>
      </c>
      <c r="R15" s="111">
        <v>1.21E-2</v>
      </c>
    </row>
    <row r="16" spans="2:53" customFormat="1" ht="15.6">
      <c r="B16" s="59" t="s">
        <v>283</v>
      </c>
      <c r="C16" s="87">
        <v>1135912</v>
      </c>
      <c r="D16" s="87" t="s">
        <v>142</v>
      </c>
      <c r="E16" s="87">
        <v>0</v>
      </c>
      <c r="F16" s="87" t="s">
        <v>281</v>
      </c>
      <c r="G16" s="94"/>
      <c r="H16" s="87">
        <v>4.9800000000000004</v>
      </c>
      <c r="I16" s="87" t="s">
        <v>165</v>
      </c>
      <c r="J16" s="111">
        <v>7.4999999999999997E-3</v>
      </c>
      <c r="K16" s="111">
        <v>-4.0999999999999995E-3</v>
      </c>
      <c r="L16" s="89">
        <v>1615870</v>
      </c>
      <c r="M16" s="89">
        <v>107.2</v>
      </c>
      <c r="N16" s="89">
        <v>0</v>
      </c>
      <c r="O16" s="89">
        <v>1732.21</v>
      </c>
      <c r="P16" s="111">
        <v>1E-4</v>
      </c>
      <c r="Q16" s="111">
        <v>0.12509999999999999</v>
      </c>
      <c r="R16" s="111">
        <v>3.0699999999999998E-2</v>
      </c>
    </row>
    <row r="17" spans="2:18" customFormat="1" ht="15.6">
      <c r="B17" s="59" t="s">
        <v>284</v>
      </c>
      <c r="C17" s="87">
        <v>1140847</v>
      </c>
      <c r="D17" s="87" t="s">
        <v>142</v>
      </c>
      <c r="E17" s="87">
        <v>0</v>
      </c>
      <c r="F17" s="87" t="s">
        <v>281</v>
      </c>
      <c r="G17" s="94"/>
      <c r="H17" s="87">
        <v>6.52</v>
      </c>
      <c r="I17" s="87" t="s">
        <v>165</v>
      </c>
      <c r="J17" s="111">
        <v>8.5000000000000006E-3</v>
      </c>
      <c r="K17" s="111">
        <v>-4.5000000000000005E-3</v>
      </c>
      <c r="L17" s="89">
        <v>618580</v>
      </c>
      <c r="M17" s="89">
        <v>109.57</v>
      </c>
      <c r="N17" s="89">
        <v>0</v>
      </c>
      <c r="O17" s="89">
        <v>677.78</v>
      </c>
      <c r="P17" s="111">
        <v>0</v>
      </c>
      <c r="Q17" s="111">
        <v>4.8899999999999999E-2</v>
      </c>
      <c r="R17" s="111">
        <v>1.2E-2</v>
      </c>
    </row>
    <row r="18" spans="2:18" customFormat="1" ht="15.6">
      <c r="B18" s="59" t="s">
        <v>285</v>
      </c>
      <c r="C18" s="87">
        <v>1097708</v>
      </c>
      <c r="D18" s="87" t="s">
        <v>142</v>
      </c>
      <c r="E18" s="87">
        <v>0</v>
      </c>
      <c r="F18" s="87" t="s">
        <v>281</v>
      </c>
      <c r="G18" s="94"/>
      <c r="H18" s="87">
        <v>12.78</v>
      </c>
      <c r="I18" s="87" t="s">
        <v>165</v>
      </c>
      <c r="J18" s="111">
        <v>0.04</v>
      </c>
      <c r="K18" s="111">
        <v>-1.9E-3</v>
      </c>
      <c r="L18" s="89">
        <v>435128</v>
      </c>
      <c r="M18" s="89">
        <v>200</v>
      </c>
      <c r="N18" s="89">
        <v>0</v>
      </c>
      <c r="O18" s="89">
        <v>870.26</v>
      </c>
      <c r="P18" s="111">
        <v>0</v>
      </c>
      <c r="Q18" s="111">
        <v>6.2800000000000009E-2</v>
      </c>
      <c r="R18" s="111">
        <v>1.54E-2</v>
      </c>
    </row>
    <row r="19" spans="2:18" customFormat="1" ht="16.2">
      <c r="B19" s="58" t="s">
        <v>49</v>
      </c>
      <c r="C19" s="86"/>
      <c r="D19" s="86"/>
      <c r="E19" s="86"/>
      <c r="F19" s="86"/>
      <c r="G19" s="93"/>
      <c r="H19" s="86">
        <v>5.78</v>
      </c>
      <c r="I19" s="86"/>
      <c r="J19" s="110"/>
      <c r="K19" s="110">
        <v>4.8999999999999998E-3</v>
      </c>
      <c r="L19" s="88">
        <v>8284305</v>
      </c>
      <c r="M19" s="88"/>
      <c r="N19" s="88"/>
      <c r="O19" s="88">
        <v>9505.24</v>
      </c>
      <c r="P19" s="110"/>
      <c r="Q19" s="110"/>
      <c r="R19" s="110">
        <v>0.16870000000000002</v>
      </c>
    </row>
    <row r="20" spans="2:18" customFormat="1" ht="15.6">
      <c r="B20" s="59" t="s">
        <v>268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89"/>
      <c r="P20" s="111"/>
      <c r="Q20" s="111"/>
      <c r="R20" s="111"/>
    </row>
    <row r="21" spans="2:18" customFormat="1" ht="15.6">
      <c r="B21" s="59" t="s">
        <v>286</v>
      </c>
      <c r="C21" s="87">
        <v>1125400</v>
      </c>
      <c r="D21" s="87" t="s">
        <v>142</v>
      </c>
      <c r="E21" s="87">
        <v>0</v>
      </c>
      <c r="F21" s="87" t="s">
        <v>281</v>
      </c>
      <c r="G21" s="94"/>
      <c r="H21" s="87">
        <v>14.85</v>
      </c>
      <c r="I21" s="87" t="s">
        <v>165</v>
      </c>
      <c r="J21" s="111">
        <v>5.5E-2</v>
      </c>
      <c r="K21" s="111">
        <v>1.44E-2</v>
      </c>
      <c r="L21" s="89">
        <v>796100</v>
      </c>
      <c r="M21" s="89">
        <v>177.75</v>
      </c>
      <c r="N21" s="89">
        <v>0</v>
      </c>
      <c r="O21" s="89">
        <v>1415.07</v>
      </c>
      <c r="P21" s="111">
        <v>0</v>
      </c>
      <c r="Q21" s="111">
        <v>0.10220000000000001</v>
      </c>
      <c r="R21" s="111">
        <v>2.5099999999999997E-2</v>
      </c>
    </row>
    <row r="22" spans="2:18" customFormat="1" ht="15.6">
      <c r="B22" s="59" t="s">
        <v>287</v>
      </c>
      <c r="C22" s="87">
        <v>1155068</v>
      </c>
      <c r="D22" s="87" t="s">
        <v>142</v>
      </c>
      <c r="E22" s="87">
        <v>0</v>
      </c>
      <c r="F22" s="87" t="s">
        <v>281</v>
      </c>
      <c r="G22" s="94"/>
      <c r="H22" s="87">
        <v>3.08</v>
      </c>
      <c r="I22" s="87" t="s">
        <v>165</v>
      </c>
      <c r="J22" s="111">
        <v>1.4999999999999999E-2</v>
      </c>
      <c r="K22" s="111">
        <v>1.9E-3</v>
      </c>
      <c r="L22" s="89">
        <v>1602000</v>
      </c>
      <c r="M22" s="89">
        <v>105.38</v>
      </c>
      <c r="N22" s="89">
        <v>0</v>
      </c>
      <c r="O22" s="89">
        <v>1688.19</v>
      </c>
      <c r="P22" s="111">
        <v>1E-4</v>
      </c>
      <c r="Q22" s="111">
        <v>0.12189999999999999</v>
      </c>
      <c r="R22" s="111">
        <v>0.03</v>
      </c>
    </row>
    <row r="23" spans="2:18" customFormat="1" ht="15.6">
      <c r="B23" s="59" t="s">
        <v>288</v>
      </c>
      <c r="C23" s="87">
        <v>1142223</v>
      </c>
      <c r="D23" s="87" t="s">
        <v>142</v>
      </c>
      <c r="E23" s="87">
        <v>0</v>
      </c>
      <c r="F23" s="87" t="s">
        <v>281</v>
      </c>
      <c r="G23" s="94"/>
      <c r="H23" s="87">
        <v>0.33</v>
      </c>
      <c r="I23" s="87" t="s">
        <v>165</v>
      </c>
      <c r="J23" s="111">
        <v>5.0000000000000001E-3</v>
      </c>
      <c r="K23" s="111">
        <v>-2.9999999999999997E-4</v>
      </c>
      <c r="L23" s="89">
        <v>327384</v>
      </c>
      <c r="M23" s="89">
        <v>100.51</v>
      </c>
      <c r="N23" s="89">
        <v>0</v>
      </c>
      <c r="O23" s="89">
        <v>329.05</v>
      </c>
      <c r="P23" s="111">
        <v>0</v>
      </c>
      <c r="Q23" s="111">
        <v>2.3799999999999998E-2</v>
      </c>
      <c r="R23" s="111">
        <v>5.7999999999999996E-3</v>
      </c>
    </row>
    <row r="24" spans="2:18" customFormat="1" ht="15.6">
      <c r="B24" s="59" t="s">
        <v>289</v>
      </c>
      <c r="C24" s="87">
        <v>1130848</v>
      </c>
      <c r="D24" s="87" t="s">
        <v>142</v>
      </c>
      <c r="E24" s="87">
        <v>0</v>
      </c>
      <c r="F24" s="87" t="s">
        <v>281</v>
      </c>
      <c r="G24" s="94"/>
      <c r="H24" s="87">
        <v>3.3</v>
      </c>
      <c r="I24" s="87" t="s">
        <v>165</v>
      </c>
      <c r="J24" s="111">
        <v>3.7499999999999999E-2</v>
      </c>
      <c r="K24" s="111">
        <v>2.3E-3</v>
      </c>
      <c r="L24" s="89">
        <v>726699</v>
      </c>
      <c r="M24" s="89">
        <v>114.16</v>
      </c>
      <c r="N24" s="89">
        <v>0</v>
      </c>
      <c r="O24" s="89">
        <v>829.6</v>
      </c>
      <c r="P24" s="111">
        <v>0</v>
      </c>
      <c r="Q24" s="111">
        <v>5.9900000000000002E-2</v>
      </c>
      <c r="R24" s="111">
        <v>1.47E-2</v>
      </c>
    </row>
    <row r="25" spans="2:18" customFormat="1" ht="15.6">
      <c r="B25" s="59" t="s">
        <v>290</v>
      </c>
      <c r="C25" s="87">
        <v>1160985</v>
      </c>
      <c r="D25" s="87" t="s">
        <v>142</v>
      </c>
      <c r="E25" s="87">
        <v>0</v>
      </c>
      <c r="F25" s="87" t="s">
        <v>281</v>
      </c>
      <c r="G25" s="94"/>
      <c r="H25" s="87">
        <v>9.07</v>
      </c>
      <c r="I25" s="87" t="s">
        <v>165</v>
      </c>
      <c r="J25" s="111">
        <v>0.01</v>
      </c>
      <c r="K25" s="111">
        <v>7.0999999999999995E-3</v>
      </c>
      <c r="L25" s="89">
        <v>985225</v>
      </c>
      <c r="M25" s="89">
        <v>103.15</v>
      </c>
      <c r="N25" s="89">
        <v>0</v>
      </c>
      <c r="O25" s="89">
        <v>1016.26</v>
      </c>
      <c r="P25" s="111">
        <v>1E-4</v>
      </c>
      <c r="Q25" s="111">
        <v>7.3399999999999993E-2</v>
      </c>
      <c r="R25" s="111">
        <v>1.8000000000000002E-2</v>
      </c>
    </row>
    <row r="26" spans="2:18" customFormat="1" ht="15.6">
      <c r="B26" s="59" t="s">
        <v>291</v>
      </c>
      <c r="C26" s="87">
        <v>1140193</v>
      </c>
      <c r="D26" s="87" t="s">
        <v>142</v>
      </c>
      <c r="E26" s="87">
        <v>0</v>
      </c>
      <c r="F26" s="87" t="s">
        <v>281</v>
      </c>
      <c r="G26" s="94"/>
      <c r="H26" s="87">
        <v>18.649999999999999</v>
      </c>
      <c r="I26" s="87" t="s">
        <v>165</v>
      </c>
      <c r="J26" s="111">
        <v>3.7499999999999999E-2</v>
      </c>
      <c r="K26" s="111">
        <v>1.7100000000000001E-2</v>
      </c>
      <c r="L26" s="89">
        <v>442713</v>
      </c>
      <c r="M26" s="89">
        <v>145.04</v>
      </c>
      <c r="N26" s="89">
        <v>0</v>
      </c>
      <c r="O26" s="89">
        <v>642.11</v>
      </c>
      <c r="P26" s="111">
        <v>0</v>
      </c>
      <c r="Q26" s="111">
        <v>4.6399999999999997E-2</v>
      </c>
      <c r="R26" s="111">
        <v>1.1399999999999999E-2</v>
      </c>
    </row>
    <row r="27" spans="2:18" customFormat="1" ht="15.6">
      <c r="B27" s="59" t="s">
        <v>292</v>
      </c>
      <c r="C27" s="87">
        <v>1138130</v>
      </c>
      <c r="D27" s="87" t="s">
        <v>142</v>
      </c>
      <c r="E27" s="87">
        <v>0</v>
      </c>
      <c r="F27" s="87" t="s">
        <v>281</v>
      </c>
      <c r="G27" s="94"/>
      <c r="H27" s="87">
        <v>0.57999999999999996</v>
      </c>
      <c r="I27" s="87" t="s">
        <v>165</v>
      </c>
      <c r="J27" s="111">
        <v>0.01</v>
      </c>
      <c r="K27" s="111">
        <v>2.9999999999999997E-4</v>
      </c>
      <c r="L27" s="89">
        <v>2112184</v>
      </c>
      <c r="M27" s="89">
        <v>100.98</v>
      </c>
      <c r="N27" s="89">
        <v>0</v>
      </c>
      <c r="O27" s="89">
        <v>2132.88</v>
      </c>
      <c r="P27" s="111">
        <v>1E-4</v>
      </c>
      <c r="Q27" s="111">
        <v>0.154</v>
      </c>
      <c r="R27" s="111">
        <v>3.7900000000000003E-2</v>
      </c>
    </row>
    <row r="28" spans="2:18" customFormat="1" ht="15.6">
      <c r="B28" s="59" t="s">
        <v>293</v>
      </c>
      <c r="C28" s="87">
        <v>1126747</v>
      </c>
      <c r="D28" s="87" t="s">
        <v>142</v>
      </c>
      <c r="E28" s="87">
        <v>0</v>
      </c>
      <c r="F28" s="87" t="s">
        <v>281</v>
      </c>
      <c r="G28" s="94"/>
      <c r="H28" s="87">
        <v>2.38</v>
      </c>
      <c r="I28" s="87" t="s">
        <v>165</v>
      </c>
      <c r="J28" s="111">
        <v>4.2500000000000003E-2</v>
      </c>
      <c r="K28" s="111">
        <v>1.2999999999999999E-3</v>
      </c>
      <c r="L28" s="89">
        <v>1292000</v>
      </c>
      <c r="M28" s="89">
        <v>112.39</v>
      </c>
      <c r="N28" s="89">
        <v>0</v>
      </c>
      <c r="O28" s="89">
        <v>1452.08</v>
      </c>
      <c r="P28" s="111">
        <v>1E-4</v>
      </c>
      <c r="Q28" s="111">
        <v>0.10490000000000001</v>
      </c>
      <c r="R28" s="111">
        <v>2.58E-2</v>
      </c>
    </row>
    <row r="29" spans="2:18" customFormat="1" ht="15.6">
      <c r="B29" s="59" t="s">
        <v>268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89"/>
      <c r="P29" s="111"/>
      <c r="Q29" s="111"/>
      <c r="R29" s="111"/>
    </row>
    <row r="30" spans="2:18" customFormat="1" ht="16.2">
      <c r="B30" s="58" t="s">
        <v>67</v>
      </c>
      <c r="C30" s="86"/>
      <c r="D30" s="86"/>
      <c r="E30" s="86"/>
      <c r="F30" s="86"/>
      <c r="G30" s="93"/>
      <c r="H30" s="86"/>
      <c r="I30" s="86"/>
      <c r="J30" s="110"/>
      <c r="K30" s="110"/>
      <c r="L30" s="88"/>
      <c r="M30" s="88"/>
      <c r="N30" s="88"/>
      <c r="O30" s="88"/>
      <c r="P30" s="110"/>
      <c r="Q30" s="110"/>
      <c r="R30" s="110"/>
    </row>
    <row r="31" spans="2:18" customFormat="1" ht="15.6">
      <c r="B31" s="59" t="s">
        <v>268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89"/>
      <c r="P31" s="111"/>
      <c r="Q31" s="111"/>
      <c r="R31" s="111"/>
    </row>
    <row r="32" spans="2:18" customFormat="1" ht="16.2">
      <c r="B32" s="58" t="s">
        <v>231</v>
      </c>
      <c r="C32" s="86"/>
      <c r="D32" s="86"/>
      <c r="E32" s="86"/>
      <c r="F32" s="86"/>
      <c r="G32" s="93"/>
      <c r="H32" s="86"/>
      <c r="I32" s="86"/>
      <c r="J32" s="110"/>
      <c r="K32" s="110"/>
      <c r="L32" s="88"/>
      <c r="M32" s="88"/>
      <c r="N32" s="88"/>
      <c r="O32" s="88"/>
      <c r="P32" s="110"/>
      <c r="Q32" s="110"/>
      <c r="R32" s="110"/>
    </row>
    <row r="33" spans="2:18" customFormat="1" ht="16.2">
      <c r="B33" s="58" t="s">
        <v>76</v>
      </c>
      <c r="C33" s="86"/>
      <c r="D33" s="86"/>
      <c r="E33" s="86"/>
      <c r="F33" s="86"/>
      <c r="G33" s="93"/>
      <c r="H33" s="86"/>
      <c r="I33" s="86"/>
      <c r="J33" s="110"/>
      <c r="K33" s="110"/>
      <c r="L33" s="88"/>
      <c r="M33" s="88"/>
      <c r="N33" s="88"/>
      <c r="O33" s="88"/>
      <c r="P33" s="110"/>
      <c r="Q33" s="110"/>
      <c r="R33" s="110"/>
    </row>
    <row r="34" spans="2:18">
      <c r="B34" s="59" t="s">
        <v>268</v>
      </c>
      <c r="C34" s="87"/>
      <c r="D34" s="87"/>
      <c r="E34" s="87"/>
      <c r="F34" s="87"/>
      <c r="G34" s="94"/>
      <c r="H34" s="87"/>
      <c r="I34" s="87"/>
      <c r="J34" s="111"/>
      <c r="K34" s="111"/>
      <c r="L34" s="89"/>
      <c r="M34" s="89"/>
      <c r="N34" s="89"/>
      <c r="O34" s="89"/>
      <c r="P34" s="111"/>
      <c r="Q34" s="111"/>
      <c r="R34" s="111"/>
    </row>
    <row r="35" spans="2:18">
      <c r="B35" s="58" t="s">
        <v>77</v>
      </c>
      <c r="C35" s="86"/>
      <c r="D35" s="86"/>
      <c r="E35" s="86"/>
      <c r="F35" s="86"/>
      <c r="G35" s="93"/>
      <c r="H35" s="86"/>
      <c r="I35" s="86"/>
      <c r="J35" s="110"/>
      <c r="K35" s="110"/>
      <c r="L35" s="88"/>
      <c r="M35" s="88"/>
      <c r="N35" s="88"/>
      <c r="O35" s="88"/>
      <c r="P35" s="110"/>
      <c r="Q35" s="110"/>
      <c r="R35" s="110"/>
    </row>
    <row r="36" spans="2:18">
      <c r="B36" s="117" t="s">
        <v>268</v>
      </c>
      <c r="C36" s="87"/>
      <c r="D36" s="87"/>
      <c r="E36" s="87"/>
      <c r="F36" s="87"/>
      <c r="G36" s="94"/>
      <c r="H36" s="87"/>
      <c r="I36" s="87"/>
      <c r="J36" s="111"/>
      <c r="K36" s="111"/>
      <c r="L36" s="89"/>
      <c r="M36" s="89"/>
      <c r="N36" s="89"/>
      <c r="O36" s="89"/>
      <c r="P36" s="111"/>
      <c r="Q36" s="111"/>
      <c r="R36" s="111"/>
    </row>
    <row r="37" spans="2:18">
      <c r="B37" s="114" t="s">
        <v>133</v>
      </c>
      <c r="C37" s="1"/>
      <c r="D37" s="1"/>
    </row>
    <row r="38" spans="2:18">
      <c r="B38" s="114" t="s">
        <v>245</v>
      </c>
      <c r="C38" s="1"/>
      <c r="D38" s="1"/>
    </row>
    <row r="39" spans="2:18">
      <c r="B39" s="142" t="s">
        <v>246</v>
      </c>
      <c r="C39" s="142"/>
      <c r="D39" s="142"/>
    </row>
    <row r="40" spans="2:18">
      <c r="B40" s="135" t="s">
        <v>256</v>
      </c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</row>
    <row r="41" spans="2:18">
      <c r="C41" s="1"/>
      <c r="D41" s="1"/>
    </row>
    <row r="42" spans="2:18">
      <c r="C42" s="1"/>
      <c r="D42" s="1"/>
    </row>
    <row r="43" spans="2:18">
      <c r="C43" s="1"/>
      <c r="D43" s="1"/>
    </row>
    <row r="44" spans="2:18">
      <c r="C44" s="1"/>
      <c r="D44" s="1"/>
    </row>
    <row r="45" spans="2:18">
      <c r="C45" s="1"/>
      <c r="D45" s="1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40:R40"/>
    <mergeCell ref="B6:R6"/>
    <mergeCell ref="B7:R7"/>
    <mergeCell ref="B39:D39"/>
  </mergeCells>
  <phoneticPr fontId="4" type="noConversion"/>
  <dataValidations count="1">
    <dataValidation allowBlank="1" showInputMessage="1" showErrorMessage="1" sqref="S34:XFD1048576 A37:A1048576 A5:XFD11 M34:R39 A34:L36 B41:R1048576 B37:D38 E37:L39 B39" xr:uid="{00000000-0002-0000-0200-000000000000}"/>
  </dataValidations>
  <pageMargins left="0" right="0" top="0.5" bottom="0.5" header="0" footer="0.25"/>
  <pageSetup paperSize="9" scale="74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A1:W403"/>
  <sheetViews>
    <sheetView rightToLeft="1" workbookViewId="0">
      <selection activeCell="C42" sqref="C42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9.10937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6.33203125" style="1" bestFit="1" customWidth="1"/>
    <col min="13" max="13" width="11.66406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5" t="s">
        <v>213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2:18" s="3" customFormat="1" ht="62.4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212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6.2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6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6.2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6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6.2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6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6.2">
      <c r="B18" s="58" t="s">
        <v>72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6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6.2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6.2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6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6.2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6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114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114" t="s">
        <v>246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35" t="s">
        <v>256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</row>
    <row r="29" spans="1:16" customFormat="1" ht="13.2"/>
    <row r="30" spans="1:16" customFormat="1" ht="13.2"/>
    <row r="31" spans="1:16" customFormat="1" ht="13.2"/>
    <row r="32" spans="1:16" customFormat="1" ht="13.2"/>
    <row r="33" spans="4:23" customFormat="1" ht="13.2"/>
    <row r="34" spans="4:23" customFormat="1" ht="13.2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D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A1:BP713"/>
  <sheetViews>
    <sheetView rightToLeft="1" workbookViewId="0">
      <selection activeCell="C42" sqref="C42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10.33203125" style="2" customWidth="1"/>
    <col min="5" max="5" width="5.33203125" style="2" customWidth="1"/>
    <col min="6" max="6" width="6.33203125" style="2" customWidth="1"/>
    <col min="7" max="7" width="9.109375" style="2" bestFit="1" customWidth="1"/>
    <col min="8" max="8" width="5.5546875" style="1" customWidth="1"/>
    <col min="9" max="9" width="5.33203125" style="1" customWidth="1"/>
    <col min="10" max="10" width="11.6640625" style="1" customWidth="1"/>
    <col min="11" max="11" width="6" style="1" bestFit="1" customWidth="1"/>
    <col min="12" max="12" width="5.5546875" style="1" customWidth="1"/>
    <col min="13" max="13" width="6.77734375" style="1" bestFit="1" customWidth="1"/>
    <col min="14" max="14" width="7.5546875" style="1" customWidth="1"/>
    <col min="15" max="15" width="7.6640625" style="1" customWidth="1"/>
    <col min="16" max="16" width="6.88671875" style="1" customWidth="1"/>
    <col min="17" max="18" width="8.77734375" style="1" bestFit="1" customWidth="1"/>
    <col min="19" max="21" width="11.109375" style="1" customWidth="1"/>
    <col min="22" max="22" width="7.5546875" style="1" customWidth="1"/>
    <col min="23" max="23" width="6.6640625" style="1" customWidth="1"/>
    <col min="24" max="24" width="7.6640625" style="1" customWidth="1"/>
    <col min="25" max="25" width="7.109375" style="1" customWidth="1"/>
    <col min="26" max="26" width="6" style="1" customWidth="1"/>
    <col min="27" max="27" width="7.88671875" style="1" customWidth="1"/>
    <col min="28" max="28" width="8.109375" style="1" customWidth="1"/>
    <col min="29" max="29" width="6.33203125" style="1" customWidth="1"/>
    <col min="30" max="30" width="8" style="1" customWidth="1"/>
    <col min="31" max="31" width="8.6640625" style="1" customWidth="1"/>
    <col min="32" max="32" width="10" style="1" customWidth="1"/>
    <col min="33" max="33" width="9.5546875" style="1" customWidth="1"/>
    <col min="34" max="34" width="6.109375" style="1" customWidth="1"/>
    <col min="35" max="36" width="5.6640625" style="1" customWidth="1"/>
    <col min="37" max="37" width="6.88671875" style="1" customWidth="1"/>
    <col min="38" max="38" width="6.44140625" style="1" customWidth="1"/>
    <col min="39" max="39" width="6.6640625" style="1" customWidth="1"/>
    <col min="40" max="40" width="7.33203125" style="1" customWidth="1"/>
    <col min="41" max="52" width="5.6640625" style="1" customWidth="1"/>
    <col min="53" max="16384" width="9.109375" style="1"/>
  </cols>
  <sheetData>
    <row r="1" spans="2:68">
      <c r="B1" s="80" t="s">
        <v>276</v>
      </c>
    </row>
    <row r="2" spans="2:68">
      <c r="B2" s="80" t="s">
        <v>277</v>
      </c>
    </row>
    <row r="3" spans="2:68">
      <c r="B3" s="80" t="s">
        <v>278</v>
      </c>
    </row>
    <row r="4" spans="2:68">
      <c r="B4" s="80" t="s">
        <v>279</v>
      </c>
    </row>
    <row r="6" spans="2:68" ht="26.25" customHeight="1">
      <c r="B6" s="139" t="s">
        <v>197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4"/>
      <c r="BP6" s="3"/>
    </row>
    <row r="7" spans="2:68" ht="26.25" customHeight="1">
      <c r="B7" s="139" t="s">
        <v>109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4"/>
      <c r="BA7" s="31"/>
      <c r="BK7" s="3"/>
      <c r="BP7" s="3"/>
    </row>
    <row r="8" spans="2:68" s="3" customFormat="1" ht="62.4">
      <c r="B8" s="19" t="s">
        <v>136</v>
      </c>
      <c r="C8" s="12" t="s">
        <v>47</v>
      </c>
      <c r="D8" s="77" t="s">
        <v>141</v>
      </c>
      <c r="E8" s="50" t="s">
        <v>217</v>
      </c>
      <c r="F8" s="50" t="s">
        <v>138</v>
      </c>
      <c r="G8" s="78" t="s">
        <v>80</v>
      </c>
      <c r="H8" s="12" t="s">
        <v>15</v>
      </c>
      <c r="I8" s="12" t="s">
        <v>81</v>
      </c>
      <c r="J8" s="12" t="s">
        <v>123</v>
      </c>
      <c r="K8" s="78" t="s">
        <v>18</v>
      </c>
      <c r="L8" s="12" t="s">
        <v>122</v>
      </c>
      <c r="M8" s="12" t="s">
        <v>17</v>
      </c>
      <c r="N8" s="12" t="s">
        <v>19</v>
      </c>
      <c r="O8" s="12" t="s">
        <v>248</v>
      </c>
      <c r="P8" s="12" t="s">
        <v>244</v>
      </c>
      <c r="Q8" s="12" t="s">
        <v>254</v>
      </c>
      <c r="R8" s="12" t="s">
        <v>74</v>
      </c>
      <c r="S8" s="12" t="s">
        <v>68</v>
      </c>
      <c r="T8" s="50" t="s">
        <v>170</v>
      </c>
      <c r="U8" s="13" t="s">
        <v>172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250</v>
      </c>
      <c r="P9" s="15" t="s">
        <v>75</v>
      </c>
      <c r="Q9" s="15" t="s">
        <v>242</v>
      </c>
      <c r="R9" s="15" t="s">
        <v>242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0" t="s">
        <v>135</v>
      </c>
      <c r="S10" s="60" t="s">
        <v>173</v>
      </c>
      <c r="T10" s="63" t="s">
        <v>218</v>
      </c>
      <c r="U10" s="35" t="s">
        <v>241</v>
      </c>
      <c r="V10" s="5"/>
      <c r="BK10" s="1"/>
      <c r="BL10" s="3"/>
      <c r="BM10" s="1"/>
      <c r="BP10" s="1"/>
    </row>
    <row r="11" spans="2:68" s="4" customFormat="1" ht="18" customHeight="1" thickBot="1">
      <c r="B11" s="118" t="s">
        <v>48</v>
      </c>
      <c r="C11" s="115"/>
      <c r="D11" s="115"/>
      <c r="E11" s="115"/>
      <c r="F11" s="115"/>
      <c r="G11" s="115"/>
      <c r="H11" s="115"/>
      <c r="I11" s="115"/>
      <c r="J11" s="92"/>
      <c r="K11" s="115"/>
      <c r="L11" s="115"/>
      <c r="M11" s="109"/>
      <c r="N11" s="109"/>
      <c r="O11" s="82"/>
      <c r="P11" s="82"/>
      <c r="Q11" s="82"/>
      <c r="R11" s="82"/>
      <c r="S11" s="109"/>
      <c r="T11" s="109"/>
      <c r="U11" s="109"/>
      <c r="V11" s="5"/>
      <c r="BK11" s="1"/>
      <c r="BL11" s="3"/>
      <c r="BM11" s="1"/>
      <c r="BP11" s="1"/>
    </row>
    <row r="12" spans="2:68" customFormat="1" ht="16.2">
      <c r="B12" s="58" t="s">
        <v>232</v>
      </c>
      <c r="C12" s="86"/>
      <c r="D12" s="86"/>
      <c r="E12" s="86"/>
      <c r="F12" s="86"/>
      <c r="G12" s="86"/>
      <c r="H12" s="86"/>
      <c r="I12" s="86"/>
      <c r="J12" s="93"/>
      <c r="K12" s="86"/>
      <c r="L12" s="86"/>
      <c r="M12" s="110"/>
      <c r="N12" s="110"/>
      <c r="O12" s="88"/>
      <c r="P12" s="88"/>
      <c r="Q12" s="88"/>
      <c r="R12" s="88"/>
      <c r="S12" s="110"/>
      <c r="T12" s="110"/>
      <c r="U12" s="110"/>
    </row>
    <row r="13" spans="2:68" customFormat="1" ht="16.2">
      <c r="B13" s="58" t="s">
        <v>32</v>
      </c>
      <c r="C13" s="86"/>
      <c r="D13" s="86"/>
      <c r="E13" s="86"/>
      <c r="F13" s="86"/>
      <c r="G13" s="86"/>
      <c r="H13" s="86"/>
      <c r="I13" s="86"/>
      <c r="J13" s="93"/>
      <c r="K13" s="86"/>
      <c r="L13" s="86"/>
      <c r="M13" s="110"/>
      <c r="N13" s="110"/>
      <c r="O13" s="88"/>
      <c r="P13" s="88"/>
      <c r="Q13" s="88"/>
      <c r="R13" s="88"/>
      <c r="S13" s="110"/>
      <c r="T13" s="110"/>
      <c r="U13" s="110"/>
    </row>
    <row r="14" spans="2:68" customFormat="1" ht="15.6">
      <c r="B14" s="59" t="s">
        <v>268</v>
      </c>
      <c r="C14" s="87"/>
      <c r="D14" s="87"/>
      <c r="E14" s="87"/>
      <c r="F14" s="87"/>
      <c r="G14" s="87"/>
      <c r="H14" s="87"/>
      <c r="I14" s="87"/>
      <c r="J14" s="94"/>
      <c r="K14" s="87"/>
      <c r="L14" s="87"/>
      <c r="M14" s="111"/>
      <c r="N14" s="111"/>
      <c r="O14" s="89"/>
      <c r="P14" s="89"/>
      <c r="Q14" s="89"/>
      <c r="R14" s="89"/>
      <c r="S14" s="111"/>
      <c r="T14" s="111"/>
      <c r="U14" s="111"/>
    </row>
    <row r="15" spans="2:68" customFormat="1" ht="16.2">
      <c r="B15" s="58" t="s">
        <v>49</v>
      </c>
      <c r="C15" s="86"/>
      <c r="D15" s="86"/>
      <c r="E15" s="86"/>
      <c r="F15" s="86"/>
      <c r="G15" s="86"/>
      <c r="H15" s="86"/>
      <c r="I15" s="86"/>
      <c r="J15" s="93"/>
      <c r="K15" s="86"/>
      <c r="L15" s="86"/>
      <c r="M15" s="110"/>
      <c r="N15" s="110"/>
      <c r="O15" s="88"/>
      <c r="P15" s="88"/>
      <c r="Q15" s="88"/>
      <c r="R15" s="88"/>
      <c r="S15" s="110"/>
      <c r="T15" s="110"/>
      <c r="U15" s="110"/>
    </row>
    <row r="16" spans="2:68" customFormat="1" ht="15.6">
      <c r="B16" s="59" t="s">
        <v>268</v>
      </c>
      <c r="C16" s="87"/>
      <c r="D16" s="87"/>
      <c r="E16" s="87"/>
      <c r="F16" s="87"/>
      <c r="G16" s="87"/>
      <c r="H16" s="87"/>
      <c r="I16" s="87"/>
      <c r="J16" s="94"/>
      <c r="K16" s="87"/>
      <c r="L16" s="87"/>
      <c r="M16" s="111"/>
      <c r="N16" s="111"/>
      <c r="O16" s="89"/>
      <c r="P16" s="89"/>
      <c r="Q16" s="89"/>
      <c r="R16" s="89"/>
      <c r="S16" s="111"/>
      <c r="T16" s="111"/>
      <c r="U16" s="111"/>
    </row>
    <row r="17" spans="1:21" customFormat="1" ht="16.2">
      <c r="B17" s="58" t="s">
        <v>50</v>
      </c>
      <c r="C17" s="86"/>
      <c r="D17" s="86"/>
      <c r="E17" s="86"/>
      <c r="F17" s="86"/>
      <c r="G17" s="86"/>
      <c r="H17" s="86"/>
      <c r="I17" s="86"/>
      <c r="J17" s="93"/>
      <c r="K17" s="86"/>
      <c r="L17" s="86"/>
      <c r="M17" s="110"/>
      <c r="N17" s="110"/>
      <c r="O17" s="88"/>
      <c r="P17" s="88"/>
      <c r="Q17" s="88"/>
      <c r="R17" s="88"/>
      <c r="S17" s="110"/>
      <c r="T17" s="110"/>
      <c r="U17" s="110"/>
    </row>
    <row r="18" spans="1:21" customFormat="1" ht="15.6">
      <c r="B18" s="59" t="s">
        <v>268</v>
      </c>
      <c r="C18" s="87"/>
      <c r="D18" s="87"/>
      <c r="E18" s="87"/>
      <c r="F18" s="87"/>
      <c r="G18" s="87"/>
      <c r="H18" s="87"/>
      <c r="I18" s="87"/>
      <c r="J18" s="94"/>
      <c r="K18" s="87"/>
      <c r="L18" s="87"/>
      <c r="M18" s="111"/>
      <c r="N18" s="111"/>
      <c r="O18" s="89"/>
      <c r="P18" s="89"/>
      <c r="Q18" s="89"/>
      <c r="R18" s="89"/>
      <c r="S18" s="111"/>
      <c r="T18" s="111"/>
      <c r="U18" s="111"/>
    </row>
    <row r="19" spans="1:21" customFormat="1" ht="16.2">
      <c r="B19" s="58" t="s">
        <v>231</v>
      </c>
      <c r="C19" s="86"/>
      <c r="D19" s="86"/>
      <c r="E19" s="86"/>
      <c r="F19" s="86"/>
      <c r="G19" s="86"/>
      <c r="H19" s="86"/>
      <c r="I19" s="86"/>
      <c r="J19" s="93"/>
      <c r="K19" s="86"/>
      <c r="L19" s="86"/>
      <c r="M19" s="110"/>
      <c r="N19" s="110"/>
      <c r="O19" s="88"/>
      <c r="P19" s="88"/>
      <c r="Q19" s="88"/>
      <c r="R19" s="88"/>
      <c r="S19" s="110"/>
      <c r="T19" s="110"/>
      <c r="U19" s="110"/>
    </row>
    <row r="20" spans="1:21" customFormat="1" ht="16.2">
      <c r="B20" s="58" t="s">
        <v>79</v>
      </c>
      <c r="C20" s="86"/>
      <c r="D20" s="86"/>
      <c r="E20" s="86"/>
      <c r="F20" s="86"/>
      <c r="G20" s="86"/>
      <c r="H20" s="86"/>
      <c r="I20" s="86"/>
      <c r="J20" s="93"/>
      <c r="K20" s="86"/>
      <c r="L20" s="86"/>
      <c r="M20" s="110"/>
      <c r="N20" s="110"/>
      <c r="O20" s="88"/>
      <c r="P20" s="88"/>
      <c r="Q20" s="88"/>
      <c r="R20" s="88"/>
      <c r="S20" s="110"/>
      <c r="T20" s="110"/>
      <c r="U20" s="110"/>
    </row>
    <row r="21" spans="1:21" customFormat="1" ht="15.6">
      <c r="B21" s="59" t="s">
        <v>268</v>
      </c>
      <c r="C21" s="87"/>
      <c r="D21" s="87"/>
      <c r="E21" s="87"/>
      <c r="F21" s="87"/>
      <c r="G21" s="87"/>
      <c r="H21" s="87"/>
      <c r="I21" s="87"/>
      <c r="J21" s="94"/>
      <c r="K21" s="87"/>
      <c r="L21" s="87"/>
      <c r="M21" s="111"/>
      <c r="N21" s="111"/>
      <c r="O21" s="89"/>
      <c r="P21" s="89"/>
      <c r="Q21" s="89"/>
      <c r="R21" s="89"/>
      <c r="S21" s="111"/>
      <c r="T21" s="111"/>
      <c r="U21" s="111"/>
    </row>
    <row r="22" spans="1:21" customFormat="1" ht="16.2">
      <c r="B22" s="58" t="s">
        <v>78</v>
      </c>
      <c r="C22" s="86"/>
      <c r="D22" s="86"/>
      <c r="E22" s="86"/>
      <c r="F22" s="86"/>
      <c r="G22" s="86"/>
      <c r="H22" s="86"/>
      <c r="I22" s="86"/>
      <c r="J22" s="93"/>
      <c r="K22" s="86"/>
      <c r="L22" s="86"/>
      <c r="M22" s="110"/>
      <c r="N22" s="110"/>
      <c r="O22" s="88"/>
      <c r="P22" s="88"/>
      <c r="Q22" s="88"/>
      <c r="R22" s="88"/>
      <c r="S22" s="110"/>
      <c r="T22" s="110"/>
      <c r="U22" s="110"/>
    </row>
    <row r="23" spans="1:21" customFormat="1" ht="15.6">
      <c r="B23" s="117" t="s">
        <v>268</v>
      </c>
      <c r="C23" s="87"/>
      <c r="D23" s="87"/>
      <c r="E23" s="87"/>
      <c r="F23" s="87"/>
      <c r="G23" s="87"/>
      <c r="H23" s="87"/>
      <c r="I23" s="87"/>
      <c r="J23" s="94"/>
      <c r="K23" s="87"/>
      <c r="L23" s="87"/>
      <c r="M23" s="111"/>
      <c r="N23" s="111"/>
      <c r="O23" s="89"/>
      <c r="P23" s="89"/>
      <c r="Q23" s="89"/>
      <c r="R23" s="89"/>
      <c r="S23" s="111"/>
      <c r="T23" s="111"/>
      <c r="U23" s="111"/>
    </row>
    <row r="24" spans="1:21" customFormat="1">
      <c r="A24" s="1"/>
      <c r="B24" s="114" t="s">
        <v>249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114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114" t="s">
        <v>245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114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35" t="s">
        <v>256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</row>
    <row r="29" spans="1:21" customFormat="1" ht="13.2"/>
    <row r="30" spans="1:21" customFormat="1" ht="13.2"/>
    <row r="31" spans="1:21" customFormat="1" ht="13.2"/>
    <row r="32" spans="1:21" customFormat="1" ht="13.2"/>
    <row r="33" spans="3:7" customFormat="1" ht="13.2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 xr:uid="{00000000-0002-0000-0300-000000000000}">
      <formula1>$AM$6:$AM$8</formula1>
    </dataValidation>
    <dataValidation type="list" allowBlank="1" showInputMessage="1" showErrorMessage="1" sqref="I34:I487 I24:I27" xr:uid="{00000000-0002-0000-0300-000001000000}">
      <formula1>$BO$6:$BO$9</formula1>
    </dataValidation>
    <dataValidation type="list" allowBlank="1" showInputMessage="1" showErrorMessage="1" sqref="E34:E204 E24:E27" xr:uid="{00000000-0002-0000-0300-000002000000}">
      <formula1>$BK$6:$BK$22</formula1>
    </dataValidation>
    <dataValidation type="list" allowBlank="1" showInputMessage="1" showErrorMessage="1" sqref="L34:L487 L24:L27" xr:uid="{00000000-0002-0000-0300-000003000000}">
      <formula1>$BP$6:$BP$19</formula1>
    </dataValidation>
    <dataValidation type="list" allowBlank="1" showInputMessage="1" showErrorMessage="1" sqref="G34:G705 G24:G27" xr:uid="{00000000-0002-0000-0300-000004000000}">
      <formula1>$BM$6:$BM$28</formula1>
    </dataValidation>
    <dataValidation allowBlank="1" showInputMessage="1" showErrorMessage="1" sqref="B26:B27" xr:uid="{E341812E-993D-4712-9C54-3ED6A675FBD8}"/>
  </dataValidations>
  <pageMargins left="0" right="0" top="0.5" bottom="0.5" header="0" footer="0.25"/>
  <pageSetup paperSize="9" scale="71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BN830"/>
  <sheetViews>
    <sheetView rightToLeft="1" topLeftCell="A16" workbookViewId="0">
      <selection activeCell="G38" sqref="G38"/>
    </sheetView>
  </sheetViews>
  <sheetFormatPr defaultColWidth="9.109375" defaultRowHeight="17.399999999999999"/>
  <cols>
    <col min="1" max="1" width="6.33203125" style="1" customWidth="1"/>
    <col min="2" max="2" width="69.5546875" style="2" customWidth="1"/>
    <col min="3" max="3" width="11.44140625" style="2" customWidth="1"/>
    <col min="4" max="4" width="10.33203125" style="2" customWidth="1"/>
    <col min="5" max="5" width="5.33203125" style="2" customWidth="1"/>
    <col min="6" max="6" width="8.21875" style="2" customWidth="1"/>
    <col min="7" max="7" width="16.5546875" style="1" bestFit="1" customWidth="1"/>
    <col min="8" max="8" width="8.33203125" style="1" customWidth="1"/>
    <col min="9" max="9" width="11.44140625" style="1" bestFit="1" customWidth="1"/>
    <col min="10" max="10" width="11.6640625" style="1" customWidth="1"/>
    <col min="11" max="11" width="9" style="1" customWidth="1"/>
    <col min="12" max="12" width="9.88671875" style="1" bestFit="1" customWidth="1"/>
    <col min="13" max="13" width="9" style="1" customWidth="1"/>
    <col min="14" max="14" width="10.44140625" style="1" customWidth="1"/>
    <col min="15" max="15" width="17.77734375" style="1" customWidth="1"/>
    <col min="16" max="16" width="9.5546875" style="1" customWidth="1"/>
    <col min="17" max="17" width="9.33203125" style="1" customWidth="1"/>
    <col min="18" max="18" width="13.33203125" style="1" customWidth="1"/>
    <col min="19" max="19" width="11.109375" style="1" customWidth="1"/>
    <col min="20" max="20" width="10.88671875" style="1" bestFit="1" customWidth="1"/>
    <col min="21" max="21" width="11.109375" style="1" customWidth="1"/>
    <col min="22" max="22" width="7.5546875" style="1" customWidth="1"/>
    <col min="23" max="23" width="6.6640625" style="1" customWidth="1"/>
    <col min="24" max="24" width="7.6640625" style="1" customWidth="1"/>
    <col min="25" max="25" width="7.109375" style="1" customWidth="1"/>
    <col min="26" max="26" width="6" style="1" customWidth="1"/>
    <col min="27" max="27" width="7.88671875" style="1" customWidth="1"/>
    <col min="28" max="28" width="8.109375" style="1" customWidth="1"/>
    <col min="29" max="29" width="6.33203125" style="1" customWidth="1"/>
    <col min="30" max="30" width="8" style="1" customWidth="1"/>
    <col min="31" max="31" width="8.6640625" style="1" customWidth="1"/>
    <col min="32" max="32" width="10" style="1" customWidth="1"/>
    <col min="33" max="33" width="9.5546875" style="1" customWidth="1"/>
    <col min="34" max="34" width="6.109375" style="1" customWidth="1"/>
    <col min="35" max="36" width="5.6640625" style="1" customWidth="1"/>
    <col min="37" max="37" width="6.88671875" style="1" customWidth="1"/>
    <col min="38" max="38" width="6.44140625" style="1" customWidth="1"/>
    <col min="39" max="39" width="6.6640625" style="1" customWidth="1"/>
    <col min="40" max="40" width="7.33203125" style="1" customWidth="1"/>
    <col min="41" max="52" width="5.6640625" style="1" customWidth="1"/>
    <col min="53" max="16384" width="9.109375" style="1"/>
  </cols>
  <sheetData>
    <row r="1" spans="2:66">
      <c r="B1" s="80" t="s">
        <v>276</v>
      </c>
    </row>
    <row r="2" spans="2:66">
      <c r="B2" s="80" t="s">
        <v>277</v>
      </c>
    </row>
    <row r="3" spans="2:66">
      <c r="B3" s="80" t="s">
        <v>278</v>
      </c>
    </row>
    <row r="4" spans="2:66">
      <c r="B4" s="80" t="s">
        <v>279</v>
      </c>
    </row>
    <row r="6" spans="2:66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7"/>
    </row>
    <row r="7" spans="2:66" ht="26.25" customHeight="1">
      <c r="B7" s="145" t="s">
        <v>110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7"/>
      <c r="BN7" s="3"/>
    </row>
    <row r="8" spans="2:66" s="3" customFormat="1" ht="62.4">
      <c r="B8" s="19" t="s">
        <v>136</v>
      </c>
      <c r="C8" s="24" t="s">
        <v>47</v>
      </c>
      <c r="D8" s="77" t="s">
        <v>141</v>
      </c>
      <c r="E8" s="50" t="s">
        <v>217</v>
      </c>
      <c r="F8" s="47" t="s">
        <v>138</v>
      </c>
      <c r="G8" s="76" t="s">
        <v>80</v>
      </c>
      <c r="H8" s="24" t="s">
        <v>15</v>
      </c>
      <c r="I8" s="24" t="s">
        <v>81</v>
      </c>
      <c r="J8" s="24" t="s">
        <v>123</v>
      </c>
      <c r="K8" s="76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244</v>
      </c>
      <c r="Q8" s="24" t="s">
        <v>243</v>
      </c>
      <c r="R8" s="24" t="s">
        <v>74</v>
      </c>
      <c r="S8" s="12" t="s">
        <v>68</v>
      </c>
      <c r="T8" s="50" t="s">
        <v>170</v>
      </c>
      <c r="U8" s="25" t="s">
        <v>172</v>
      </c>
      <c r="W8" s="1"/>
      <c r="BJ8" s="1"/>
      <c r="BK8" s="1"/>
    </row>
    <row r="9" spans="2:66" s="3" customFormat="1" ht="21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250</v>
      </c>
      <c r="P9" s="26" t="s">
        <v>75</v>
      </c>
      <c r="Q9" s="26" t="s">
        <v>242</v>
      </c>
      <c r="R9" s="26" t="s">
        <v>242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1" t="s">
        <v>14</v>
      </c>
      <c r="Q10" s="60" t="s">
        <v>134</v>
      </c>
      <c r="R10" s="60" t="s">
        <v>135</v>
      </c>
      <c r="S10" s="60" t="s">
        <v>173</v>
      </c>
      <c r="T10" s="60" t="s">
        <v>218</v>
      </c>
      <c r="U10" s="62" t="s">
        <v>241</v>
      </c>
      <c r="V10" s="5"/>
      <c r="BI10" s="1"/>
      <c r="BJ10" s="3"/>
      <c r="BK10" s="1"/>
    </row>
    <row r="11" spans="2:66" s="4" customFormat="1" ht="18" customHeight="1">
      <c r="B11" s="55" t="s">
        <v>34</v>
      </c>
      <c r="C11" s="115"/>
      <c r="D11" s="115"/>
      <c r="E11" s="115"/>
      <c r="F11" s="115"/>
      <c r="G11" s="115"/>
      <c r="H11" s="115"/>
      <c r="I11" s="115"/>
      <c r="J11" s="92"/>
      <c r="K11" s="115">
        <v>4.47</v>
      </c>
      <c r="L11" s="115"/>
      <c r="M11" s="109"/>
      <c r="N11" s="109">
        <v>1.54E-2</v>
      </c>
      <c r="O11" s="82">
        <v>5240060.24</v>
      </c>
      <c r="P11" s="82"/>
      <c r="Q11" s="82">
        <v>43.210999999999999</v>
      </c>
      <c r="R11" s="82">
        <v>5603.93</v>
      </c>
      <c r="S11" s="109"/>
      <c r="T11" s="109"/>
      <c r="U11" s="109">
        <v>9.9499999999999991E-2</v>
      </c>
      <c r="V11" s="5"/>
      <c r="BI11" s="1"/>
      <c r="BJ11" s="3"/>
      <c r="BK11" s="1"/>
      <c r="BN11" s="1"/>
    </row>
    <row r="12" spans="2:66" customFormat="1" ht="16.2">
      <c r="B12" s="58" t="s">
        <v>232</v>
      </c>
      <c r="C12" s="86"/>
      <c r="D12" s="86"/>
      <c r="E12" s="86"/>
      <c r="F12" s="86"/>
      <c r="G12" s="86"/>
      <c r="H12" s="86"/>
      <c r="I12" s="86"/>
      <c r="J12" s="93"/>
      <c r="K12" s="86">
        <v>4.47</v>
      </c>
      <c r="L12" s="86"/>
      <c r="M12" s="110"/>
      <c r="N12" s="110">
        <v>1.54E-2</v>
      </c>
      <c r="O12" s="88">
        <v>5240060.24</v>
      </c>
      <c r="P12" s="88"/>
      <c r="Q12" s="88">
        <v>43.210999999999999</v>
      </c>
      <c r="R12" s="88">
        <v>5603.93</v>
      </c>
      <c r="S12" s="110"/>
      <c r="T12" s="110"/>
      <c r="U12" s="110">
        <v>9.9499999999999991E-2</v>
      </c>
    </row>
    <row r="13" spans="2:66" customFormat="1" ht="16.2">
      <c r="B13" s="58" t="s">
        <v>32</v>
      </c>
      <c r="C13" s="86"/>
      <c r="D13" s="86"/>
      <c r="E13" s="86"/>
      <c r="F13" s="86"/>
      <c r="G13" s="86"/>
      <c r="H13" s="86"/>
      <c r="I13" s="86"/>
      <c r="J13" s="93"/>
      <c r="K13" s="86">
        <v>5.43</v>
      </c>
      <c r="L13" s="86"/>
      <c r="M13" s="110"/>
      <c r="N13" s="110">
        <v>8.3000000000000001E-3</v>
      </c>
      <c r="O13" s="88">
        <v>2729737.3</v>
      </c>
      <c r="P13" s="88"/>
      <c r="Q13" s="88">
        <v>43.210999999999999</v>
      </c>
      <c r="R13" s="88">
        <v>3012.82</v>
      </c>
      <c r="S13" s="110"/>
      <c r="T13" s="110"/>
      <c r="U13" s="110">
        <v>5.3499999999999999E-2</v>
      </c>
    </row>
    <row r="14" spans="2:66" customFormat="1" ht="15.6">
      <c r="B14" s="59" t="s">
        <v>294</v>
      </c>
      <c r="C14" s="87">
        <v>2310282</v>
      </c>
      <c r="D14" s="87" t="s">
        <v>142</v>
      </c>
      <c r="E14" s="87"/>
      <c r="F14" s="87">
        <v>231</v>
      </c>
      <c r="G14" s="87" t="s">
        <v>295</v>
      </c>
      <c r="H14" s="87" t="s">
        <v>296</v>
      </c>
      <c r="I14" s="87" t="s">
        <v>297</v>
      </c>
      <c r="J14" s="94"/>
      <c r="K14" s="87">
        <v>5.67</v>
      </c>
      <c r="L14" s="87" t="s">
        <v>165</v>
      </c>
      <c r="M14" s="111">
        <v>3.8E-3</v>
      </c>
      <c r="N14" s="111">
        <v>2.8000000000000004E-3</v>
      </c>
      <c r="O14" s="89">
        <v>329000</v>
      </c>
      <c r="P14" s="89">
        <v>99.16</v>
      </c>
      <c r="Q14" s="89">
        <v>0</v>
      </c>
      <c r="R14" s="89">
        <v>326.24</v>
      </c>
      <c r="S14" s="111">
        <v>1E-4</v>
      </c>
      <c r="T14" s="111">
        <v>5.8200000000000002E-2</v>
      </c>
      <c r="U14" s="111">
        <v>5.7999999999999996E-3</v>
      </c>
    </row>
    <row r="15" spans="2:66" customFormat="1" ht="15.6">
      <c r="B15" s="59" t="s">
        <v>298</v>
      </c>
      <c r="C15" s="87">
        <v>1158468</v>
      </c>
      <c r="D15" s="87" t="s">
        <v>142</v>
      </c>
      <c r="E15" s="87"/>
      <c r="F15" s="87">
        <v>1150</v>
      </c>
      <c r="G15" s="87" t="s">
        <v>157</v>
      </c>
      <c r="H15" s="87" t="s">
        <v>296</v>
      </c>
      <c r="I15" s="87" t="s">
        <v>297</v>
      </c>
      <c r="J15" s="94"/>
      <c r="K15" s="87">
        <v>5.24</v>
      </c>
      <c r="L15" s="87" t="s">
        <v>165</v>
      </c>
      <c r="M15" s="111">
        <v>5.0000000000000001E-3</v>
      </c>
      <c r="N15" s="111">
        <v>-1.8E-3</v>
      </c>
      <c r="O15" s="89">
        <v>252000</v>
      </c>
      <c r="P15" s="89">
        <v>100</v>
      </c>
      <c r="Q15" s="89">
        <v>0</v>
      </c>
      <c r="R15" s="89">
        <v>252</v>
      </c>
      <c r="S15" s="111">
        <v>5.0000000000000001E-4</v>
      </c>
      <c r="T15" s="111">
        <v>4.4999999999999998E-2</v>
      </c>
      <c r="U15" s="111">
        <v>4.5000000000000005E-3</v>
      </c>
    </row>
    <row r="16" spans="2:66" customFormat="1" ht="15.6">
      <c r="B16" s="59" t="s">
        <v>299</v>
      </c>
      <c r="C16" s="87">
        <v>1158476</v>
      </c>
      <c r="D16" s="87" t="s">
        <v>142</v>
      </c>
      <c r="E16" s="87"/>
      <c r="F16" s="87">
        <v>1150</v>
      </c>
      <c r="G16" s="87" t="s">
        <v>157</v>
      </c>
      <c r="H16" s="87" t="s">
        <v>296</v>
      </c>
      <c r="I16" s="87" t="s">
        <v>297</v>
      </c>
      <c r="J16" s="94"/>
      <c r="K16" s="87">
        <v>15.34</v>
      </c>
      <c r="L16" s="87" t="s">
        <v>165</v>
      </c>
      <c r="M16" s="111">
        <v>2.4500000000000001E-2</v>
      </c>
      <c r="N16" s="111">
        <v>5.3E-3</v>
      </c>
      <c r="O16" s="89">
        <v>150000</v>
      </c>
      <c r="P16" s="89">
        <v>124</v>
      </c>
      <c r="Q16" s="89">
        <v>0</v>
      </c>
      <c r="R16" s="89">
        <v>186</v>
      </c>
      <c r="S16" s="111">
        <v>1E-4</v>
      </c>
      <c r="T16" s="111">
        <v>3.32E-2</v>
      </c>
      <c r="U16" s="111">
        <v>3.3E-3</v>
      </c>
    </row>
    <row r="17" spans="2:21" customFormat="1" ht="15.6">
      <c r="B17" s="59" t="s">
        <v>300</v>
      </c>
      <c r="C17" s="87">
        <v>1160944</v>
      </c>
      <c r="D17" s="87" t="s">
        <v>142</v>
      </c>
      <c r="E17" s="87"/>
      <c r="F17" s="87">
        <v>1300</v>
      </c>
      <c r="G17" s="87" t="s">
        <v>552</v>
      </c>
      <c r="H17" s="87" t="s">
        <v>301</v>
      </c>
      <c r="I17" s="87" t="s">
        <v>297</v>
      </c>
      <c r="J17" s="94"/>
      <c r="K17" s="87">
        <v>8.1</v>
      </c>
      <c r="L17" s="87" t="s">
        <v>165</v>
      </c>
      <c r="M17" s="111">
        <v>6.5000000000000006E-3</v>
      </c>
      <c r="N17" s="111">
        <v>1.15E-2</v>
      </c>
      <c r="O17" s="89">
        <v>280250</v>
      </c>
      <c r="P17" s="89">
        <v>95.57</v>
      </c>
      <c r="Q17" s="89">
        <v>0</v>
      </c>
      <c r="R17" s="89">
        <v>267.83999999999997</v>
      </c>
      <c r="S17" s="111">
        <v>1E-3</v>
      </c>
      <c r="T17" s="111">
        <v>4.7800000000000002E-2</v>
      </c>
      <c r="U17" s="111">
        <v>4.7999999999999996E-3</v>
      </c>
    </row>
    <row r="18" spans="2:21" customFormat="1" ht="15.6">
      <c r="B18" s="59" t="s">
        <v>302</v>
      </c>
      <c r="C18" s="87">
        <v>7590219</v>
      </c>
      <c r="D18" s="87" t="s">
        <v>142</v>
      </c>
      <c r="E18" s="87"/>
      <c r="F18" s="87">
        <v>759</v>
      </c>
      <c r="G18" s="87" t="s">
        <v>552</v>
      </c>
      <c r="H18" s="87" t="s">
        <v>301</v>
      </c>
      <c r="I18" s="87" t="s">
        <v>297</v>
      </c>
      <c r="J18" s="94"/>
      <c r="K18" s="87">
        <v>5.0999999999999996</v>
      </c>
      <c r="L18" s="87" t="s">
        <v>165</v>
      </c>
      <c r="M18" s="111">
        <v>5.0000000000000001E-3</v>
      </c>
      <c r="N18" s="111">
        <v>7.9000000000000008E-3</v>
      </c>
      <c r="O18" s="89">
        <v>300000</v>
      </c>
      <c r="P18" s="89">
        <v>98.49</v>
      </c>
      <c r="Q18" s="89">
        <v>0</v>
      </c>
      <c r="R18" s="89">
        <v>295.47000000000003</v>
      </c>
      <c r="S18" s="111">
        <v>2.9999999999999997E-4</v>
      </c>
      <c r="T18" s="111">
        <v>5.2699999999999997E-2</v>
      </c>
      <c r="U18" s="111">
        <v>5.1999999999999998E-3</v>
      </c>
    </row>
    <row r="19" spans="2:21" customFormat="1" ht="15.6">
      <c r="B19" s="59" t="s">
        <v>303</v>
      </c>
      <c r="C19" s="87">
        <v>7770217</v>
      </c>
      <c r="D19" s="87" t="s">
        <v>142</v>
      </c>
      <c r="E19" s="87"/>
      <c r="F19" s="87">
        <v>777</v>
      </c>
      <c r="G19" s="87" t="s">
        <v>156</v>
      </c>
      <c r="H19" s="87" t="s">
        <v>301</v>
      </c>
      <c r="I19" s="87" t="s">
        <v>297</v>
      </c>
      <c r="J19" s="94"/>
      <c r="K19" s="87">
        <v>4.3099999999999996</v>
      </c>
      <c r="L19" s="87" t="s">
        <v>165</v>
      </c>
      <c r="M19" s="111">
        <v>0.05</v>
      </c>
      <c r="N19" s="111">
        <v>3.2000000000000002E-3</v>
      </c>
      <c r="O19" s="89">
        <v>225795.56</v>
      </c>
      <c r="P19" s="89">
        <v>117.68</v>
      </c>
      <c r="Q19" s="89">
        <v>39.146999999999998</v>
      </c>
      <c r="R19" s="89">
        <v>304.86</v>
      </c>
      <c r="S19" s="111">
        <v>2.9999999999999997E-4</v>
      </c>
      <c r="T19" s="111">
        <v>5.4400000000000004E-2</v>
      </c>
      <c r="U19" s="111">
        <v>5.4000000000000003E-3</v>
      </c>
    </row>
    <row r="20" spans="2:21" customFormat="1" ht="15.6">
      <c r="B20" s="59" t="s">
        <v>304</v>
      </c>
      <c r="C20" s="87">
        <v>1110915</v>
      </c>
      <c r="D20" s="87" t="s">
        <v>142</v>
      </c>
      <c r="E20" s="87"/>
      <c r="F20" s="87">
        <v>1063</v>
      </c>
      <c r="G20" s="87" t="s">
        <v>305</v>
      </c>
      <c r="H20" s="87" t="s">
        <v>306</v>
      </c>
      <c r="I20" s="87" t="s">
        <v>297</v>
      </c>
      <c r="J20" s="94"/>
      <c r="K20" s="87">
        <v>6.98</v>
      </c>
      <c r="L20" s="87" t="s">
        <v>165</v>
      </c>
      <c r="M20" s="111">
        <v>5.1500000000000004E-2</v>
      </c>
      <c r="N20" s="111">
        <v>1.7500000000000002E-2</v>
      </c>
      <c r="O20" s="89">
        <v>106000</v>
      </c>
      <c r="P20" s="89">
        <v>153.05000000000001</v>
      </c>
      <c r="Q20" s="89">
        <v>0</v>
      </c>
      <c r="R20" s="89">
        <v>162.22999999999999</v>
      </c>
      <c r="S20" s="111">
        <v>0</v>
      </c>
      <c r="T20" s="111">
        <v>2.8900000000000002E-2</v>
      </c>
      <c r="U20" s="111">
        <v>2.8999999999999998E-3</v>
      </c>
    </row>
    <row r="21" spans="2:21" customFormat="1" ht="15.6">
      <c r="B21" s="59" t="s">
        <v>307</v>
      </c>
      <c r="C21" s="87">
        <v>1134030</v>
      </c>
      <c r="D21" s="87" t="s">
        <v>142</v>
      </c>
      <c r="E21" s="87"/>
      <c r="F21" s="87">
        <v>1367</v>
      </c>
      <c r="G21" s="87" t="s">
        <v>308</v>
      </c>
      <c r="H21" s="87" t="s">
        <v>306</v>
      </c>
      <c r="I21" s="87" t="s">
        <v>297</v>
      </c>
      <c r="J21" s="94"/>
      <c r="K21" s="87">
        <v>4.95</v>
      </c>
      <c r="L21" s="87" t="s">
        <v>165</v>
      </c>
      <c r="M21" s="111">
        <v>2.4E-2</v>
      </c>
      <c r="N21" s="111">
        <v>4.8999999999999998E-3</v>
      </c>
      <c r="O21" s="89">
        <v>150000</v>
      </c>
      <c r="P21" s="89">
        <v>110.5</v>
      </c>
      <c r="Q21" s="89">
        <v>0</v>
      </c>
      <c r="R21" s="89">
        <v>165.75</v>
      </c>
      <c r="S21" s="111">
        <v>5.0000000000000001E-4</v>
      </c>
      <c r="T21" s="111">
        <v>2.9600000000000001E-2</v>
      </c>
      <c r="U21" s="111">
        <v>2.8999999999999998E-3</v>
      </c>
    </row>
    <row r="22" spans="2:21" customFormat="1" ht="15.6">
      <c r="B22" s="59" t="s">
        <v>309</v>
      </c>
      <c r="C22" s="87">
        <v>1134048</v>
      </c>
      <c r="D22" s="87" t="s">
        <v>142</v>
      </c>
      <c r="E22" s="87"/>
      <c r="F22" s="87">
        <v>1367</v>
      </c>
      <c r="G22" s="87" t="s">
        <v>308</v>
      </c>
      <c r="H22" s="87" t="s">
        <v>306</v>
      </c>
      <c r="I22" s="87" t="s">
        <v>297</v>
      </c>
      <c r="J22" s="94"/>
      <c r="K22" s="87">
        <v>5.84</v>
      </c>
      <c r="L22" s="87" t="s">
        <v>165</v>
      </c>
      <c r="M22" s="111">
        <v>2.4E-2</v>
      </c>
      <c r="N22" s="111">
        <v>5.6999999999999993E-3</v>
      </c>
      <c r="O22" s="89">
        <v>150000</v>
      </c>
      <c r="P22" s="89">
        <v>111.79</v>
      </c>
      <c r="Q22" s="89">
        <v>0</v>
      </c>
      <c r="R22" s="89">
        <v>167.69</v>
      </c>
      <c r="S22" s="111">
        <v>5.0000000000000001E-4</v>
      </c>
      <c r="T22" s="111">
        <v>2.9900000000000003E-2</v>
      </c>
      <c r="U22" s="111">
        <v>3.0000000000000001E-3</v>
      </c>
    </row>
    <row r="23" spans="2:21" customFormat="1" ht="15.6">
      <c r="B23" s="59" t="s">
        <v>310</v>
      </c>
      <c r="C23" s="87">
        <v>6950083</v>
      </c>
      <c r="D23" s="87" t="s">
        <v>142</v>
      </c>
      <c r="E23" s="87"/>
      <c r="F23" s="87">
        <v>695</v>
      </c>
      <c r="G23" s="87" t="s">
        <v>295</v>
      </c>
      <c r="H23" s="87" t="s">
        <v>306</v>
      </c>
      <c r="I23" s="87" t="s">
        <v>297</v>
      </c>
      <c r="J23" s="94"/>
      <c r="K23" s="87">
        <v>1.22</v>
      </c>
      <c r="L23" s="87" t="s">
        <v>165</v>
      </c>
      <c r="M23" s="111">
        <v>4.4999999999999998E-2</v>
      </c>
      <c r="N23" s="111">
        <v>1.8799999999999997E-2</v>
      </c>
      <c r="O23" s="89">
        <v>56220</v>
      </c>
      <c r="P23" s="89">
        <v>124.49</v>
      </c>
      <c r="Q23" s="89">
        <v>0.76300000000000001</v>
      </c>
      <c r="R23" s="89">
        <v>70.75</v>
      </c>
      <c r="S23" s="111">
        <v>0</v>
      </c>
      <c r="T23" s="111">
        <v>1.26E-2</v>
      </c>
      <c r="U23" s="111">
        <v>1.2999999999999999E-3</v>
      </c>
    </row>
    <row r="24" spans="2:21" customFormat="1" ht="15.6">
      <c r="B24" s="59" t="s">
        <v>311</v>
      </c>
      <c r="C24" s="87">
        <v>3230224</v>
      </c>
      <c r="D24" s="87" t="s">
        <v>142</v>
      </c>
      <c r="E24" s="87"/>
      <c r="F24" s="87">
        <v>323</v>
      </c>
      <c r="G24" s="87" t="s">
        <v>552</v>
      </c>
      <c r="H24" s="87" t="s">
        <v>306</v>
      </c>
      <c r="I24" s="87" t="s">
        <v>297</v>
      </c>
      <c r="J24" s="94"/>
      <c r="K24" s="87">
        <v>1.36</v>
      </c>
      <c r="L24" s="87" t="s">
        <v>165</v>
      </c>
      <c r="M24" s="111">
        <v>5.8499999999999996E-2</v>
      </c>
      <c r="N24" s="111">
        <v>2.1000000000000001E-2</v>
      </c>
      <c r="O24" s="89">
        <v>41682.129999999997</v>
      </c>
      <c r="P24" s="89">
        <v>116.09</v>
      </c>
      <c r="Q24" s="89">
        <v>0</v>
      </c>
      <c r="R24" s="89">
        <v>48.39</v>
      </c>
      <c r="S24" s="111">
        <v>1E-4</v>
      </c>
      <c r="T24" s="111">
        <v>8.6E-3</v>
      </c>
      <c r="U24" s="111">
        <v>8.9999999999999998E-4</v>
      </c>
    </row>
    <row r="25" spans="2:21" customFormat="1" ht="15.6">
      <c r="B25" s="59" t="s">
        <v>312</v>
      </c>
      <c r="C25" s="87">
        <v>1142595</v>
      </c>
      <c r="D25" s="87" t="s">
        <v>142</v>
      </c>
      <c r="E25" s="87"/>
      <c r="F25" s="87">
        <v>1363</v>
      </c>
      <c r="G25" s="87" t="s">
        <v>313</v>
      </c>
      <c r="H25" s="87" t="s">
        <v>306</v>
      </c>
      <c r="I25" s="87" t="s">
        <v>297</v>
      </c>
      <c r="J25" s="94"/>
      <c r="K25" s="87">
        <v>5.03</v>
      </c>
      <c r="L25" s="87" t="s">
        <v>165</v>
      </c>
      <c r="M25" s="111">
        <v>1.23E-2</v>
      </c>
      <c r="N25" s="111">
        <v>7.9000000000000008E-3</v>
      </c>
      <c r="O25" s="89">
        <v>300000</v>
      </c>
      <c r="P25" s="89">
        <v>103.25</v>
      </c>
      <c r="Q25" s="89">
        <v>0</v>
      </c>
      <c r="R25" s="89">
        <v>309.75</v>
      </c>
      <c r="S25" s="111">
        <v>2.0000000000000001E-4</v>
      </c>
      <c r="T25" s="111">
        <v>5.5300000000000002E-2</v>
      </c>
      <c r="U25" s="111">
        <v>5.5000000000000005E-3</v>
      </c>
    </row>
    <row r="26" spans="2:21" customFormat="1" ht="15.6">
      <c r="B26" s="59" t="s">
        <v>314</v>
      </c>
      <c r="C26" s="87">
        <v>6910095</v>
      </c>
      <c r="D26" s="87" t="s">
        <v>142</v>
      </c>
      <c r="E26" s="87"/>
      <c r="F26" s="87">
        <v>691</v>
      </c>
      <c r="G26" s="87" t="s">
        <v>295</v>
      </c>
      <c r="H26" s="87" t="s">
        <v>315</v>
      </c>
      <c r="I26" s="87" t="s">
        <v>297</v>
      </c>
      <c r="J26" s="94"/>
      <c r="K26" s="87">
        <v>1.22</v>
      </c>
      <c r="L26" s="87" t="s">
        <v>165</v>
      </c>
      <c r="M26" s="111">
        <v>0</v>
      </c>
      <c r="N26" s="111">
        <v>1.9699999999999999E-2</v>
      </c>
      <c r="O26" s="89">
        <v>214315</v>
      </c>
      <c r="P26" s="89">
        <v>125.48</v>
      </c>
      <c r="Q26" s="89">
        <v>3.3010000000000002</v>
      </c>
      <c r="R26" s="89">
        <v>272.22000000000003</v>
      </c>
      <c r="S26" s="111">
        <v>2.0000000000000001E-4</v>
      </c>
      <c r="T26" s="111">
        <v>4.8600000000000004E-2</v>
      </c>
      <c r="U26" s="111">
        <v>4.7999999999999996E-3</v>
      </c>
    </row>
    <row r="27" spans="2:21" customFormat="1" ht="15.6">
      <c r="B27" s="59" t="s">
        <v>316</v>
      </c>
      <c r="C27" s="87">
        <v>1130632</v>
      </c>
      <c r="D27" s="87" t="s">
        <v>142</v>
      </c>
      <c r="E27" s="87"/>
      <c r="F27" s="87">
        <v>1450</v>
      </c>
      <c r="G27" s="87" t="s">
        <v>552</v>
      </c>
      <c r="H27" s="87" t="s">
        <v>315</v>
      </c>
      <c r="I27" s="87" t="s">
        <v>297</v>
      </c>
      <c r="J27" s="94"/>
      <c r="K27" s="87">
        <v>2.04</v>
      </c>
      <c r="L27" s="87" t="s">
        <v>165</v>
      </c>
      <c r="M27" s="111">
        <v>3.3500000000000002E-2</v>
      </c>
      <c r="N27" s="111">
        <v>1.3600000000000001E-2</v>
      </c>
      <c r="O27" s="89">
        <v>174474.61</v>
      </c>
      <c r="P27" s="89">
        <v>105.25</v>
      </c>
      <c r="Q27" s="89">
        <v>0</v>
      </c>
      <c r="R27" s="89">
        <v>183.64</v>
      </c>
      <c r="S27" s="111">
        <v>5.9999999999999995E-4</v>
      </c>
      <c r="T27" s="111">
        <v>3.2799999999999996E-2</v>
      </c>
      <c r="U27" s="111">
        <v>3.3E-3</v>
      </c>
    </row>
    <row r="28" spans="2:21" customFormat="1" ht="16.2">
      <c r="B28" s="58" t="s">
        <v>49</v>
      </c>
      <c r="C28" s="86"/>
      <c r="D28" s="86"/>
      <c r="E28" s="86"/>
      <c r="F28" s="86"/>
      <c r="G28" s="86"/>
      <c r="H28" s="86"/>
      <c r="I28" s="86"/>
      <c r="J28" s="93"/>
      <c r="K28" s="86">
        <v>3.45</v>
      </c>
      <c r="L28" s="86"/>
      <c r="M28" s="110"/>
      <c r="N28" s="110">
        <v>2.0799999999999999E-2</v>
      </c>
      <c r="O28" s="88">
        <v>1976982.93</v>
      </c>
      <c r="P28" s="88"/>
      <c r="Q28" s="88"/>
      <c r="R28" s="88">
        <v>2077.2800000000002</v>
      </c>
      <c r="S28" s="110"/>
      <c r="T28" s="110"/>
      <c r="U28" s="110">
        <v>3.6900000000000002E-2</v>
      </c>
    </row>
    <row r="29" spans="2:21" customFormat="1" ht="15.6">
      <c r="B29" s="59" t="s">
        <v>317</v>
      </c>
      <c r="C29" s="87">
        <v>1138114</v>
      </c>
      <c r="D29" s="87" t="s">
        <v>142</v>
      </c>
      <c r="E29" s="87"/>
      <c r="F29" s="87">
        <v>1328</v>
      </c>
      <c r="G29" s="87" t="s">
        <v>552</v>
      </c>
      <c r="H29" s="87" t="s">
        <v>301</v>
      </c>
      <c r="I29" s="87" t="s">
        <v>297</v>
      </c>
      <c r="J29" s="94"/>
      <c r="K29" s="87">
        <v>3</v>
      </c>
      <c r="L29" s="87" t="s">
        <v>165</v>
      </c>
      <c r="M29" s="111">
        <v>3.39E-2</v>
      </c>
      <c r="N29" s="111">
        <v>1.1299999999999999E-2</v>
      </c>
      <c r="O29" s="89">
        <v>142600</v>
      </c>
      <c r="P29" s="89">
        <v>109.45</v>
      </c>
      <c r="Q29" s="89">
        <v>0</v>
      </c>
      <c r="R29" s="89">
        <v>156.08000000000001</v>
      </c>
      <c r="S29" s="111">
        <v>1E-4</v>
      </c>
      <c r="T29" s="111">
        <v>2.7900000000000001E-2</v>
      </c>
      <c r="U29" s="111">
        <v>2.8000000000000004E-3</v>
      </c>
    </row>
    <row r="30" spans="2:21" customFormat="1" ht="15.6">
      <c r="B30" s="59" t="s">
        <v>318</v>
      </c>
      <c r="C30" s="87">
        <v>4160149</v>
      </c>
      <c r="D30" s="87" t="s">
        <v>142</v>
      </c>
      <c r="E30" s="87"/>
      <c r="F30" s="87">
        <v>416</v>
      </c>
      <c r="G30" s="87" t="s">
        <v>552</v>
      </c>
      <c r="H30" s="87" t="s">
        <v>301</v>
      </c>
      <c r="I30" s="87" t="s">
        <v>297</v>
      </c>
      <c r="J30" s="94"/>
      <c r="K30" s="87">
        <v>1.69</v>
      </c>
      <c r="L30" s="87" t="s">
        <v>165</v>
      </c>
      <c r="M30" s="111">
        <v>4.5999999999999999E-2</v>
      </c>
      <c r="N30" s="111">
        <v>8.199999999999999E-3</v>
      </c>
      <c r="O30" s="89">
        <v>190400</v>
      </c>
      <c r="P30" s="89">
        <v>107.7</v>
      </c>
      <c r="Q30" s="89">
        <v>0</v>
      </c>
      <c r="R30" s="89">
        <v>205.06</v>
      </c>
      <c r="S30" s="111">
        <v>8.9999999999999998E-4</v>
      </c>
      <c r="T30" s="111">
        <v>3.6600000000000001E-2</v>
      </c>
      <c r="U30" s="111">
        <v>3.5999999999999999E-3</v>
      </c>
    </row>
    <row r="31" spans="2:21" customFormat="1" ht="15.6">
      <c r="B31" s="59" t="s">
        <v>319</v>
      </c>
      <c r="C31" s="87">
        <v>1137033</v>
      </c>
      <c r="D31" s="87" t="s">
        <v>142</v>
      </c>
      <c r="E31" s="87"/>
      <c r="F31" s="87">
        <v>1597</v>
      </c>
      <c r="G31" s="87" t="s">
        <v>308</v>
      </c>
      <c r="H31" s="87" t="s">
        <v>320</v>
      </c>
      <c r="I31" s="87" t="s">
        <v>161</v>
      </c>
      <c r="J31" s="94"/>
      <c r="K31" s="87">
        <v>2.4</v>
      </c>
      <c r="L31" s="87" t="s">
        <v>165</v>
      </c>
      <c r="M31" s="111">
        <v>3.39E-2</v>
      </c>
      <c r="N31" s="111">
        <v>1.2800000000000001E-2</v>
      </c>
      <c r="O31" s="89">
        <v>140000</v>
      </c>
      <c r="P31" s="89">
        <v>106.86</v>
      </c>
      <c r="Q31" s="89">
        <v>0</v>
      </c>
      <c r="R31" s="89">
        <v>149.6</v>
      </c>
      <c r="S31" s="111">
        <v>2.0000000000000001E-4</v>
      </c>
      <c r="T31" s="111">
        <v>2.6699999999999998E-2</v>
      </c>
      <c r="U31" s="111">
        <v>2.7000000000000001E-3</v>
      </c>
    </row>
    <row r="32" spans="2:21" customFormat="1" ht="15.6">
      <c r="B32" s="59" t="s">
        <v>321</v>
      </c>
      <c r="C32" s="87">
        <v>3230240</v>
      </c>
      <c r="D32" s="87" t="s">
        <v>142</v>
      </c>
      <c r="E32" s="87"/>
      <c r="F32" s="87">
        <v>323</v>
      </c>
      <c r="G32" s="87" t="s">
        <v>552</v>
      </c>
      <c r="H32" s="87" t="s">
        <v>306</v>
      </c>
      <c r="I32" s="87" t="s">
        <v>297</v>
      </c>
      <c r="J32" s="94"/>
      <c r="K32" s="87">
        <v>3.6</v>
      </c>
      <c r="L32" s="87" t="s">
        <v>165</v>
      </c>
      <c r="M32" s="111">
        <v>2.3E-2</v>
      </c>
      <c r="N32" s="111">
        <v>1.72E-2</v>
      </c>
      <c r="O32" s="89">
        <v>132940.04999999999</v>
      </c>
      <c r="P32" s="89">
        <v>107.5</v>
      </c>
      <c r="Q32" s="89">
        <v>0</v>
      </c>
      <c r="R32" s="89">
        <v>142.91</v>
      </c>
      <c r="S32" s="111">
        <v>1E-4</v>
      </c>
      <c r="T32" s="111">
        <v>2.5499999999999998E-2</v>
      </c>
      <c r="U32" s="111">
        <v>2.5000000000000001E-3</v>
      </c>
    </row>
    <row r="33" spans="2:21" customFormat="1" ht="15.6">
      <c r="B33" s="59" t="s">
        <v>322</v>
      </c>
      <c r="C33" s="87">
        <v>1133529</v>
      </c>
      <c r="D33" s="87" t="s">
        <v>142</v>
      </c>
      <c r="E33" s="87"/>
      <c r="F33" s="87">
        <v>1527</v>
      </c>
      <c r="G33" s="87" t="s">
        <v>308</v>
      </c>
      <c r="H33" s="87" t="s">
        <v>306</v>
      </c>
      <c r="I33" s="87" t="s">
        <v>297</v>
      </c>
      <c r="J33" s="94"/>
      <c r="K33" s="87">
        <v>3.15</v>
      </c>
      <c r="L33" s="87" t="s">
        <v>165</v>
      </c>
      <c r="M33" s="111">
        <v>3.85E-2</v>
      </c>
      <c r="N33" s="111">
        <v>1.0800000000000001E-2</v>
      </c>
      <c r="O33" s="89">
        <v>138800</v>
      </c>
      <c r="P33" s="89">
        <v>109.69</v>
      </c>
      <c r="Q33" s="89">
        <v>0</v>
      </c>
      <c r="R33" s="89">
        <v>152.25</v>
      </c>
      <c r="S33" s="111">
        <v>2.9999999999999997E-4</v>
      </c>
      <c r="T33" s="111">
        <v>2.7200000000000002E-2</v>
      </c>
      <c r="U33" s="111">
        <v>2.7000000000000001E-3</v>
      </c>
    </row>
    <row r="34" spans="2:21" customFormat="1" ht="15.6">
      <c r="B34" s="59" t="s">
        <v>323</v>
      </c>
      <c r="C34" s="87">
        <v>1135920</v>
      </c>
      <c r="D34" s="87" t="s">
        <v>142</v>
      </c>
      <c r="E34" s="87"/>
      <c r="F34" s="87">
        <v>1431</v>
      </c>
      <c r="G34" s="87" t="s">
        <v>308</v>
      </c>
      <c r="H34" s="87" t="s">
        <v>324</v>
      </c>
      <c r="I34" s="87" t="s">
        <v>161</v>
      </c>
      <c r="J34" s="94"/>
      <c r="K34" s="87">
        <v>3.5</v>
      </c>
      <c r="L34" s="87" t="s">
        <v>165</v>
      </c>
      <c r="M34" s="111">
        <v>4.0999999999999995E-2</v>
      </c>
      <c r="N34" s="111">
        <v>1.11E-2</v>
      </c>
      <c r="O34" s="89">
        <v>136800</v>
      </c>
      <c r="P34" s="89">
        <v>111.99</v>
      </c>
      <c r="Q34" s="89">
        <v>0</v>
      </c>
      <c r="R34" s="89">
        <v>153.19999999999999</v>
      </c>
      <c r="S34" s="111">
        <v>5.0000000000000001E-4</v>
      </c>
      <c r="T34" s="111">
        <v>2.7300000000000001E-2</v>
      </c>
      <c r="U34" s="111">
        <v>2.7000000000000001E-3</v>
      </c>
    </row>
    <row r="35" spans="2:21" customFormat="1" ht="15.6">
      <c r="B35" s="59" t="s">
        <v>325</v>
      </c>
      <c r="C35" s="87">
        <v>7390149</v>
      </c>
      <c r="D35" s="87" t="s">
        <v>142</v>
      </c>
      <c r="E35" s="87"/>
      <c r="F35" s="87">
        <v>739</v>
      </c>
      <c r="G35" s="87" t="s">
        <v>326</v>
      </c>
      <c r="H35" s="87" t="s">
        <v>327</v>
      </c>
      <c r="I35" s="87" t="s">
        <v>297</v>
      </c>
      <c r="J35" s="94"/>
      <c r="K35" s="87">
        <v>3.09</v>
      </c>
      <c r="L35" s="87" t="s">
        <v>165</v>
      </c>
      <c r="M35" s="111">
        <v>3.7499999999999999E-2</v>
      </c>
      <c r="N35" s="111">
        <v>1.1200000000000002E-2</v>
      </c>
      <c r="O35" s="89">
        <v>80000.05</v>
      </c>
      <c r="P35" s="89">
        <v>109.3</v>
      </c>
      <c r="Q35" s="89">
        <v>0</v>
      </c>
      <c r="R35" s="89">
        <v>87.44</v>
      </c>
      <c r="S35" s="111">
        <v>2.0000000000000001E-4</v>
      </c>
      <c r="T35" s="111">
        <v>1.5600000000000001E-2</v>
      </c>
      <c r="U35" s="111">
        <v>1.6000000000000001E-3</v>
      </c>
    </row>
    <row r="36" spans="2:21" customFormat="1" ht="15.6">
      <c r="B36" s="59" t="s">
        <v>328</v>
      </c>
      <c r="C36" s="87">
        <v>1157783</v>
      </c>
      <c r="D36" s="87" t="s">
        <v>142</v>
      </c>
      <c r="E36" s="87"/>
      <c r="F36" s="87">
        <v>1448</v>
      </c>
      <c r="G36" s="87" t="s">
        <v>329</v>
      </c>
      <c r="H36" s="87" t="s">
        <v>315</v>
      </c>
      <c r="I36" s="87" t="s">
        <v>297</v>
      </c>
      <c r="J36" s="94"/>
      <c r="K36" s="87">
        <v>2.98</v>
      </c>
      <c r="L36" s="87" t="s">
        <v>165</v>
      </c>
      <c r="M36" s="111">
        <v>3.4200000000000001E-2</v>
      </c>
      <c r="N36" s="111">
        <v>2.29E-2</v>
      </c>
      <c r="O36" s="89">
        <v>282000</v>
      </c>
      <c r="P36" s="89">
        <v>104</v>
      </c>
      <c r="Q36" s="89">
        <v>0</v>
      </c>
      <c r="R36" s="89">
        <v>293.27999999999997</v>
      </c>
      <c r="S36" s="111">
        <v>8.0000000000000004E-4</v>
      </c>
      <c r="T36" s="111">
        <v>5.2300000000000006E-2</v>
      </c>
      <c r="U36" s="111">
        <v>5.1999999999999998E-3</v>
      </c>
    </row>
    <row r="37" spans="2:21" customFormat="1" ht="15.6">
      <c r="B37" s="59" t="s">
        <v>330</v>
      </c>
      <c r="C37" s="87">
        <v>1160878</v>
      </c>
      <c r="D37" s="87" t="s">
        <v>142</v>
      </c>
      <c r="E37" s="87"/>
      <c r="F37" s="87">
        <v>1172</v>
      </c>
      <c r="G37" s="87" t="s">
        <v>553</v>
      </c>
      <c r="H37" s="87" t="s">
        <v>331</v>
      </c>
      <c r="I37" s="87" t="s">
        <v>161</v>
      </c>
      <c r="J37" s="94"/>
      <c r="K37" s="87">
        <v>5.87</v>
      </c>
      <c r="L37" s="87" t="s">
        <v>165</v>
      </c>
      <c r="M37" s="111">
        <v>3.2500000000000001E-2</v>
      </c>
      <c r="N37" s="111">
        <v>3.8699999999999998E-2</v>
      </c>
      <c r="O37" s="89">
        <v>300000</v>
      </c>
      <c r="P37" s="89">
        <v>96.7</v>
      </c>
      <c r="Q37" s="89">
        <v>0</v>
      </c>
      <c r="R37" s="89">
        <v>290.10000000000002</v>
      </c>
      <c r="S37" s="111">
        <v>8.9999999999999998E-4</v>
      </c>
      <c r="T37" s="111">
        <v>5.1799999999999999E-2</v>
      </c>
      <c r="U37" s="111">
        <v>5.1000000000000004E-3</v>
      </c>
    </row>
    <row r="38" spans="2:21">
      <c r="B38" s="59" t="s">
        <v>332</v>
      </c>
      <c r="C38" s="87">
        <v>1139476</v>
      </c>
      <c r="D38" s="87" t="s">
        <v>142</v>
      </c>
      <c r="E38" s="87"/>
      <c r="F38" s="87">
        <v>1515</v>
      </c>
      <c r="G38" s="87" t="s">
        <v>552</v>
      </c>
      <c r="H38" s="87" t="s">
        <v>331</v>
      </c>
      <c r="I38" s="87" t="s">
        <v>161</v>
      </c>
      <c r="J38" s="94"/>
      <c r="K38" s="87">
        <v>1.93</v>
      </c>
      <c r="L38" s="87" t="s">
        <v>165</v>
      </c>
      <c r="M38" s="111">
        <v>3.85E-2</v>
      </c>
      <c r="N38" s="111">
        <v>2.3E-2</v>
      </c>
      <c r="O38" s="89">
        <v>240703</v>
      </c>
      <c r="P38" s="89">
        <v>104.01</v>
      </c>
      <c r="Q38" s="89">
        <v>0</v>
      </c>
      <c r="R38" s="89">
        <v>250.36</v>
      </c>
      <c r="S38" s="111">
        <v>1.2999999999999999E-3</v>
      </c>
      <c r="T38" s="111">
        <v>4.4699999999999997E-2</v>
      </c>
      <c r="U38" s="111">
        <v>4.4000000000000003E-3</v>
      </c>
    </row>
    <row r="39" spans="2:21">
      <c r="B39" s="59" t="s">
        <v>333</v>
      </c>
      <c r="C39" s="87">
        <v>6990212</v>
      </c>
      <c r="D39" s="87" t="s">
        <v>142</v>
      </c>
      <c r="E39" s="87"/>
      <c r="F39" s="87">
        <v>699</v>
      </c>
      <c r="G39" s="87" t="s">
        <v>552</v>
      </c>
      <c r="H39" s="87" t="s">
        <v>331</v>
      </c>
      <c r="I39" s="87" t="s">
        <v>161</v>
      </c>
      <c r="J39" s="94"/>
      <c r="K39" s="87">
        <v>5.74</v>
      </c>
      <c r="L39" s="87" t="s">
        <v>165</v>
      </c>
      <c r="M39" s="111">
        <v>3.95E-2</v>
      </c>
      <c r="N39" s="111">
        <v>3.7699999999999997E-2</v>
      </c>
      <c r="O39" s="89">
        <v>192739.83</v>
      </c>
      <c r="P39" s="89">
        <v>102.21</v>
      </c>
      <c r="Q39" s="89">
        <v>0</v>
      </c>
      <c r="R39" s="89">
        <v>197</v>
      </c>
      <c r="S39" s="111">
        <v>1E-4</v>
      </c>
      <c r="T39" s="111">
        <v>3.5200000000000002E-2</v>
      </c>
      <c r="U39" s="111">
        <v>3.4999999999999996E-3</v>
      </c>
    </row>
    <row r="40" spans="2:21">
      <c r="B40" s="58" t="s">
        <v>50</v>
      </c>
      <c r="C40" s="86"/>
      <c r="D40" s="86"/>
      <c r="E40" s="86"/>
      <c r="F40" s="86"/>
      <c r="G40" s="86"/>
      <c r="H40" s="86"/>
      <c r="I40" s="86"/>
      <c r="J40" s="93"/>
      <c r="K40" s="86">
        <v>3.01</v>
      </c>
      <c r="L40" s="86"/>
      <c r="M40" s="110"/>
      <c r="N40" s="110">
        <v>3.4599999999999999E-2</v>
      </c>
      <c r="O40" s="88">
        <v>533340.01</v>
      </c>
      <c r="P40" s="88"/>
      <c r="Q40" s="88"/>
      <c r="R40" s="88">
        <v>513.84</v>
      </c>
      <c r="S40" s="110"/>
      <c r="T40" s="110"/>
      <c r="U40" s="110">
        <v>9.1000000000000004E-3</v>
      </c>
    </row>
    <row r="41" spans="2:21">
      <c r="B41" s="59" t="s">
        <v>334</v>
      </c>
      <c r="C41" s="87">
        <v>1140417</v>
      </c>
      <c r="D41" s="87" t="s">
        <v>142</v>
      </c>
      <c r="E41" s="87"/>
      <c r="F41" s="87">
        <v>1390</v>
      </c>
      <c r="G41" s="87" t="s">
        <v>335</v>
      </c>
      <c r="H41" s="87" t="s">
        <v>327</v>
      </c>
      <c r="I41" s="87" t="s">
        <v>297</v>
      </c>
      <c r="J41" s="94"/>
      <c r="K41" s="87">
        <v>3.04</v>
      </c>
      <c r="L41" s="87" t="s">
        <v>165</v>
      </c>
      <c r="M41" s="111">
        <v>3.9E-2</v>
      </c>
      <c r="N41" s="111">
        <v>2.7200000000000002E-2</v>
      </c>
      <c r="O41" s="89">
        <v>300000</v>
      </c>
      <c r="P41" s="89">
        <v>98.08</v>
      </c>
      <c r="Q41" s="89">
        <v>0</v>
      </c>
      <c r="R41" s="89">
        <v>294.24</v>
      </c>
      <c r="S41" s="111">
        <v>1.5E-3</v>
      </c>
      <c r="T41" s="111">
        <v>5.2499999999999998E-2</v>
      </c>
      <c r="U41" s="111">
        <v>5.1999999999999998E-3</v>
      </c>
    </row>
    <row r="42" spans="2:21">
      <c r="B42" s="59" t="s">
        <v>336</v>
      </c>
      <c r="C42" s="87">
        <v>6270193</v>
      </c>
      <c r="D42" s="87" t="s">
        <v>142</v>
      </c>
      <c r="E42" s="87"/>
      <c r="F42" s="87">
        <v>627</v>
      </c>
      <c r="G42" s="87" t="s">
        <v>175</v>
      </c>
      <c r="H42" s="87" t="s">
        <v>337</v>
      </c>
      <c r="I42" s="87" t="s">
        <v>161</v>
      </c>
      <c r="J42" s="94"/>
      <c r="K42" s="87">
        <v>2.97</v>
      </c>
      <c r="L42" s="87" t="s">
        <v>165</v>
      </c>
      <c r="M42" s="111">
        <v>3.85E-2</v>
      </c>
      <c r="N42" s="111">
        <v>4.4400000000000002E-2</v>
      </c>
      <c r="O42" s="89">
        <v>233340.01</v>
      </c>
      <c r="P42" s="89">
        <v>94.11</v>
      </c>
      <c r="Q42" s="89">
        <v>0</v>
      </c>
      <c r="R42" s="89">
        <v>219.6</v>
      </c>
      <c r="S42" s="111">
        <v>5.9999999999999995E-4</v>
      </c>
      <c r="T42" s="111">
        <v>3.9199999999999999E-2</v>
      </c>
      <c r="U42" s="111">
        <v>3.9000000000000003E-3</v>
      </c>
    </row>
    <row r="43" spans="2:21">
      <c r="B43" s="58" t="s">
        <v>33</v>
      </c>
      <c r="C43" s="86"/>
      <c r="D43" s="86"/>
      <c r="E43" s="86"/>
      <c r="F43" s="86"/>
      <c r="G43" s="86"/>
      <c r="H43" s="86"/>
      <c r="I43" s="86"/>
      <c r="J43" s="93"/>
      <c r="K43" s="86"/>
      <c r="L43" s="86"/>
      <c r="M43" s="110"/>
      <c r="N43" s="110"/>
      <c r="O43" s="88"/>
      <c r="P43" s="88"/>
      <c r="Q43" s="88"/>
      <c r="R43" s="88"/>
      <c r="S43" s="110"/>
      <c r="T43" s="110"/>
      <c r="U43" s="110"/>
    </row>
    <row r="44" spans="2:21">
      <c r="B44" s="59" t="s">
        <v>268</v>
      </c>
      <c r="C44" s="87"/>
      <c r="D44" s="87"/>
      <c r="E44" s="87"/>
      <c r="F44" s="87"/>
      <c r="G44" s="87"/>
      <c r="H44" s="87"/>
      <c r="I44" s="87"/>
      <c r="J44" s="94"/>
      <c r="K44" s="87"/>
      <c r="L44" s="87"/>
      <c r="M44" s="111"/>
      <c r="N44" s="111"/>
      <c r="O44" s="89"/>
      <c r="P44" s="89"/>
      <c r="Q44" s="89"/>
      <c r="R44" s="89"/>
      <c r="S44" s="111"/>
      <c r="T44" s="111">
        <v>0</v>
      </c>
      <c r="U44" s="111"/>
    </row>
    <row r="45" spans="2:21">
      <c r="B45" s="58" t="s">
        <v>231</v>
      </c>
      <c r="C45" s="86"/>
      <c r="D45" s="86"/>
      <c r="E45" s="86"/>
      <c r="F45" s="86"/>
      <c r="G45" s="86"/>
      <c r="H45" s="86"/>
      <c r="I45" s="86"/>
      <c r="J45" s="93"/>
      <c r="K45" s="86"/>
      <c r="L45" s="86"/>
      <c r="M45" s="110"/>
      <c r="N45" s="110"/>
      <c r="O45" s="88"/>
      <c r="P45" s="88"/>
      <c r="Q45" s="88"/>
      <c r="R45" s="88"/>
      <c r="S45" s="110"/>
      <c r="T45" s="110"/>
      <c r="U45" s="110"/>
    </row>
    <row r="46" spans="2:21">
      <c r="B46" s="58" t="s">
        <v>79</v>
      </c>
      <c r="C46" s="86"/>
      <c r="D46" s="86"/>
      <c r="E46" s="86"/>
      <c r="F46" s="86"/>
      <c r="G46" s="86"/>
      <c r="H46" s="86"/>
      <c r="I46" s="86"/>
      <c r="J46" s="93"/>
      <c r="K46" s="86"/>
      <c r="L46" s="86"/>
      <c r="M46" s="110"/>
      <c r="N46" s="110"/>
      <c r="O46" s="88"/>
      <c r="P46" s="88"/>
      <c r="Q46" s="88"/>
      <c r="R46" s="88"/>
      <c r="S46" s="110"/>
      <c r="T46" s="110"/>
      <c r="U46" s="110"/>
    </row>
    <row r="47" spans="2:21">
      <c r="B47" s="59" t="s">
        <v>268</v>
      </c>
      <c r="C47" s="87"/>
      <c r="D47" s="87"/>
      <c r="E47" s="87"/>
      <c r="F47" s="87"/>
      <c r="G47" s="87"/>
      <c r="H47" s="87"/>
      <c r="I47" s="87"/>
      <c r="J47" s="94"/>
      <c r="K47" s="87"/>
      <c r="L47" s="87"/>
      <c r="M47" s="111"/>
      <c r="N47" s="111"/>
      <c r="O47" s="89"/>
      <c r="P47" s="89"/>
      <c r="Q47" s="89"/>
      <c r="R47" s="89"/>
      <c r="S47" s="111"/>
      <c r="T47" s="111">
        <v>0</v>
      </c>
      <c r="U47" s="111"/>
    </row>
    <row r="48" spans="2:21">
      <c r="B48" s="58" t="s">
        <v>78</v>
      </c>
      <c r="C48" s="86"/>
      <c r="D48" s="86"/>
      <c r="E48" s="86"/>
      <c r="F48" s="86"/>
      <c r="G48" s="86"/>
      <c r="H48" s="86"/>
      <c r="I48" s="86"/>
      <c r="J48" s="93"/>
      <c r="K48" s="86"/>
      <c r="L48" s="86"/>
      <c r="M48" s="110"/>
      <c r="N48" s="110"/>
      <c r="O48" s="88"/>
      <c r="P48" s="88"/>
      <c r="Q48" s="88"/>
      <c r="R48" s="88"/>
      <c r="S48" s="110"/>
      <c r="T48" s="110"/>
      <c r="U48" s="110"/>
    </row>
    <row r="49" spans="2:21">
      <c r="B49" s="117" t="s">
        <v>268</v>
      </c>
      <c r="C49" s="87"/>
      <c r="D49" s="87"/>
      <c r="E49" s="87"/>
      <c r="F49" s="87"/>
      <c r="G49" s="87"/>
      <c r="H49" s="87"/>
      <c r="I49" s="87"/>
      <c r="J49" s="94"/>
      <c r="K49" s="87"/>
      <c r="L49" s="87"/>
      <c r="M49" s="111"/>
      <c r="N49" s="111"/>
      <c r="O49" s="89"/>
      <c r="P49" s="89"/>
      <c r="Q49" s="89"/>
      <c r="R49" s="89"/>
      <c r="S49" s="111"/>
      <c r="T49" s="111">
        <v>0</v>
      </c>
      <c r="U49" s="111"/>
    </row>
    <row r="50" spans="2:21">
      <c r="B50" s="114" t="s">
        <v>249</v>
      </c>
      <c r="C50" s="1"/>
      <c r="D50" s="1"/>
      <c r="E50" s="1"/>
      <c r="F50" s="1"/>
    </row>
    <row r="51" spans="2:21">
      <c r="B51" s="114" t="s">
        <v>133</v>
      </c>
      <c r="C51" s="1"/>
      <c r="D51" s="1"/>
      <c r="E51" s="1"/>
      <c r="F51" s="1"/>
    </row>
    <row r="52" spans="2:21">
      <c r="B52" s="114" t="s">
        <v>245</v>
      </c>
      <c r="C52" s="1"/>
      <c r="D52" s="1"/>
      <c r="E52" s="1"/>
      <c r="F52" s="1"/>
    </row>
    <row r="53" spans="2:21">
      <c r="B53" s="114" t="s">
        <v>246</v>
      </c>
      <c r="C53" s="1"/>
      <c r="D53" s="1"/>
      <c r="E53" s="1"/>
      <c r="F53" s="1"/>
    </row>
    <row r="54" spans="2:21">
      <c r="B54" s="114" t="s">
        <v>247</v>
      </c>
      <c r="C54" s="1"/>
      <c r="D54" s="1"/>
      <c r="E54" s="1"/>
      <c r="F54" s="1"/>
    </row>
    <row r="55" spans="2:21">
      <c r="B55" s="135" t="s">
        <v>256</v>
      </c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</row>
    <row r="56" spans="2:21">
      <c r="C56" s="1"/>
      <c r="D56" s="1"/>
      <c r="E56" s="1"/>
      <c r="F56" s="1"/>
    </row>
    <row r="57" spans="2:21">
      <c r="C57" s="1"/>
      <c r="D57" s="1"/>
      <c r="E57" s="1"/>
      <c r="F57" s="1"/>
    </row>
    <row r="58" spans="2:21">
      <c r="C58" s="1"/>
      <c r="D58" s="1"/>
      <c r="E58" s="1"/>
      <c r="F58" s="1"/>
    </row>
    <row r="59" spans="2:21">
      <c r="C59" s="1"/>
      <c r="D59" s="1"/>
      <c r="E59" s="1"/>
      <c r="F59" s="1"/>
    </row>
    <row r="60" spans="2:21">
      <c r="C60" s="1"/>
      <c r="D60" s="1"/>
      <c r="E60" s="1"/>
      <c r="F60" s="1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55:U55"/>
  </mergeCells>
  <phoneticPr fontId="4" type="noConversion"/>
  <dataValidations count="6">
    <dataValidation type="list" allowBlank="1" showInputMessage="1" showErrorMessage="1" sqref="G556:G828" xr:uid="{00000000-0002-0000-0400-000000000000}">
      <formula1>$BK$7:$BK$24</formula1>
    </dataValidation>
    <dataValidation type="list" allowBlank="1" showInputMessage="1" showErrorMessage="1" sqref="I38:I54 I56:I828" xr:uid="{00000000-0002-0000-0400-000001000000}">
      <formula1>$BM$7:$BM$10</formula1>
    </dataValidation>
    <dataValidation type="list" allowBlank="1" showInputMessage="1" showErrorMessage="1" sqref="E38:E54 E56:E822" xr:uid="{00000000-0002-0000-0400-000002000000}">
      <formula1>$BI$7:$BI$24</formula1>
    </dataValidation>
    <dataValidation type="list" allowBlank="1" showInputMessage="1" showErrorMessage="1" sqref="L38:L54 L56:L828" xr:uid="{00000000-0002-0000-0400-000003000000}">
      <formula1>$BN$7:$BN$20</formula1>
    </dataValidation>
    <dataValidation type="list" allowBlank="1" showInputMessage="1" showErrorMessage="1" sqref="G56:G555 G40:G54" xr:uid="{00000000-0002-0000-0400-000004000000}">
      <formula1>$BK$7:$BK$29</formula1>
    </dataValidation>
    <dataValidation allowBlank="1" showInputMessage="1" showErrorMessage="1" sqref="B52 B54" xr:uid="{2021272F-9130-4D77-A91D-C421CDF07742}"/>
  </dataValidations>
  <pageMargins left="0" right="0" top="0.5" bottom="0.5" header="0" footer="0.25"/>
  <pageSetup paperSize="9" scale="55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BJ363"/>
  <sheetViews>
    <sheetView rightToLeft="1" topLeftCell="A29" zoomScale="70" zoomScaleNormal="70" workbookViewId="0">
      <selection activeCell="G65" sqref="G65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5.77734375" style="2" bestFit="1" customWidth="1"/>
    <col min="4" max="4" width="12.5546875" style="2" customWidth="1"/>
    <col min="5" max="5" width="22.21875" style="2" customWidth="1"/>
    <col min="6" max="6" width="12.77734375" style="2" customWidth="1"/>
    <col min="7" max="7" width="49.88671875" style="2" customWidth="1"/>
    <col min="8" max="8" width="14.6640625" style="1" customWidth="1"/>
    <col min="9" max="9" width="20" style="1" customWidth="1"/>
    <col min="10" max="10" width="19.88671875" style="1" customWidth="1"/>
    <col min="11" max="11" width="14" style="1" customWidth="1"/>
    <col min="12" max="12" width="17.109375" style="1" customWidth="1"/>
    <col min="13" max="13" width="11.109375" style="1" customWidth="1"/>
    <col min="14" max="14" width="13.77734375" style="1" customWidth="1"/>
    <col min="15" max="15" width="16" style="1" customWidth="1"/>
    <col min="16" max="16" width="7.6640625" style="1" customWidth="1"/>
    <col min="17" max="17" width="7.109375" style="1" customWidth="1"/>
    <col min="18" max="18" width="6" style="1" customWidth="1"/>
    <col min="19" max="19" width="7.88671875" style="1" customWidth="1"/>
    <col min="20" max="20" width="8.109375" style="1" customWidth="1"/>
    <col min="21" max="21" width="6.33203125" style="1" customWidth="1"/>
    <col min="22" max="22" width="8" style="1" customWidth="1"/>
    <col min="23" max="23" width="8.6640625" style="1" customWidth="1"/>
    <col min="24" max="24" width="10" style="1" customWidth="1"/>
    <col min="25" max="25" width="9.5546875" style="1" customWidth="1"/>
    <col min="26" max="26" width="6.109375" style="1" customWidth="1"/>
    <col min="27" max="28" width="5.6640625" style="1" customWidth="1"/>
    <col min="29" max="29" width="6.88671875" style="1" customWidth="1"/>
    <col min="30" max="30" width="6.44140625" style="1" customWidth="1"/>
    <col min="31" max="31" width="6.6640625" style="1" customWidth="1"/>
    <col min="32" max="32" width="7.33203125" style="1" customWidth="1"/>
    <col min="33" max="44" width="5.6640625" style="1" customWidth="1"/>
    <col min="45" max="16384" width="9.109375" style="1"/>
  </cols>
  <sheetData>
    <row r="1" spans="2:62">
      <c r="B1" s="80" t="s">
        <v>276</v>
      </c>
    </row>
    <row r="2" spans="2:62">
      <c r="B2" s="80" t="s">
        <v>277</v>
      </c>
    </row>
    <row r="3" spans="2:62">
      <c r="B3" s="80" t="s">
        <v>278</v>
      </c>
    </row>
    <row r="4" spans="2:62">
      <c r="B4" s="80" t="s">
        <v>279</v>
      </c>
    </row>
    <row r="6" spans="2:62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7"/>
      <c r="BJ6" s="3"/>
    </row>
    <row r="7" spans="2:62" ht="26.25" customHeight="1">
      <c r="B7" s="145" t="s">
        <v>111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7"/>
      <c r="BF7" s="3"/>
      <c r="BJ7" s="3"/>
    </row>
    <row r="8" spans="2:62" s="3" customFormat="1" ht="46.8">
      <c r="B8" s="19" t="s">
        <v>136</v>
      </c>
      <c r="C8" s="24" t="s">
        <v>47</v>
      </c>
      <c r="D8" s="75" t="s">
        <v>141</v>
      </c>
      <c r="E8" s="47" t="s">
        <v>217</v>
      </c>
      <c r="F8" s="47" t="s">
        <v>138</v>
      </c>
      <c r="G8" s="76" t="s">
        <v>80</v>
      </c>
      <c r="H8" s="24" t="s">
        <v>122</v>
      </c>
      <c r="I8" s="24" t="s">
        <v>248</v>
      </c>
      <c r="J8" s="12" t="s">
        <v>244</v>
      </c>
      <c r="K8" s="12" t="s">
        <v>254</v>
      </c>
      <c r="L8" s="12" t="s">
        <v>74</v>
      </c>
      <c r="M8" s="12" t="s">
        <v>68</v>
      </c>
      <c r="N8" s="50" t="s">
        <v>170</v>
      </c>
      <c r="O8" s="13" t="s">
        <v>172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250</v>
      </c>
      <c r="J9" s="15" t="s">
        <v>75</v>
      </c>
      <c r="K9" s="15" t="s">
        <v>242</v>
      </c>
      <c r="L9" s="15" t="s">
        <v>242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2" t="s">
        <v>11</v>
      </c>
      <c r="N10" s="62" t="s">
        <v>12</v>
      </c>
      <c r="O10" s="62" t="s">
        <v>13</v>
      </c>
      <c r="BF10" s="1"/>
      <c r="BG10" s="3"/>
      <c r="BH10" s="1"/>
      <c r="BJ10" s="1"/>
    </row>
    <row r="11" spans="2:62" s="4" customFormat="1" ht="18" customHeight="1">
      <c r="B11" s="55" t="s">
        <v>30</v>
      </c>
      <c r="C11" s="83"/>
      <c r="D11" s="83"/>
      <c r="E11" s="83"/>
      <c r="F11" s="83"/>
      <c r="G11" s="83"/>
      <c r="H11" s="83"/>
      <c r="I11" s="82">
        <v>1410618.51</v>
      </c>
      <c r="J11" s="82"/>
      <c r="K11" s="82">
        <v>3.9540000000000002</v>
      </c>
      <c r="L11" s="82">
        <v>18529.95</v>
      </c>
      <c r="M11" s="109"/>
      <c r="N11" s="109"/>
      <c r="O11" s="109">
        <v>0.32890000000000003</v>
      </c>
      <c r="BF11" s="1"/>
      <c r="BG11" s="3"/>
      <c r="BH11" s="1"/>
      <c r="BJ11" s="1"/>
    </row>
    <row r="12" spans="2:62" customFormat="1" ht="16.2">
      <c r="B12" s="58" t="s">
        <v>232</v>
      </c>
      <c r="C12" s="86"/>
      <c r="D12" s="86"/>
      <c r="E12" s="86"/>
      <c r="F12" s="86"/>
      <c r="G12" s="86"/>
      <c r="H12" s="86"/>
      <c r="I12" s="88">
        <v>1339246.51</v>
      </c>
      <c r="J12" s="88"/>
      <c r="K12" s="88">
        <v>3.4849999999999999</v>
      </c>
      <c r="L12" s="88">
        <v>4476.0600000000004</v>
      </c>
      <c r="M12" s="110"/>
      <c r="N12" s="110"/>
      <c r="O12" s="110">
        <v>7.9500000000000001E-2</v>
      </c>
    </row>
    <row r="13" spans="2:62" customFormat="1" ht="16.2">
      <c r="B13" s="58" t="s">
        <v>27</v>
      </c>
      <c r="C13" s="86"/>
      <c r="D13" s="86"/>
      <c r="E13" s="86"/>
      <c r="F13" s="86"/>
      <c r="G13" s="86"/>
      <c r="H13" s="86"/>
      <c r="I13" s="88">
        <v>65032.59</v>
      </c>
      <c r="J13" s="88"/>
      <c r="K13" s="88"/>
      <c r="L13" s="88">
        <v>1824.93</v>
      </c>
      <c r="M13" s="110"/>
      <c r="N13" s="110"/>
      <c r="O13" s="110">
        <v>3.2400000000000005E-2</v>
      </c>
    </row>
    <row r="14" spans="2:62" customFormat="1" ht="15.6">
      <c r="B14" s="59" t="s">
        <v>338</v>
      </c>
      <c r="C14" s="87">
        <v>1081942</v>
      </c>
      <c r="D14" s="87" t="s">
        <v>142</v>
      </c>
      <c r="E14" s="87"/>
      <c r="F14" s="87">
        <v>1068</v>
      </c>
      <c r="G14" s="87" t="s">
        <v>329</v>
      </c>
      <c r="H14" s="87" t="s">
        <v>165</v>
      </c>
      <c r="I14" s="89">
        <v>13671.5</v>
      </c>
      <c r="J14" s="89">
        <v>1540</v>
      </c>
      <c r="K14" s="89">
        <v>0</v>
      </c>
      <c r="L14" s="89">
        <v>210.54</v>
      </c>
      <c r="M14" s="111">
        <v>0</v>
      </c>
      <c r="N14" s="111">
        <v>1.1399999999999999E-2</v>
      </c>
      <c r="O14" s="111">
        <v>3.7000000000000002E-3</v>
      </c>
    </row>
    <row r="15" spans="2:62" customFormat="1" ht="15.6">
      <c r="B15" s="59" t="s">
        <v>339</v>
      </c>
      <c r="C15" s="87">
        <v>691212</v>
      </c>
      <c r="D15" s="87" t="s">
        <v>142</v>
      </c>
      <c r="E15" s="87"/>
      <c r="F15" s="87">
        <v>691</v>
      </c>
      <c r="G15" s="87" t="s">
        <v>295</v>
      </c>
      <c r="H15" s="87" t="s">
        <v>165</v>
      </c>
      <c r="I15" s="89">
        <v>12122</v>
      </c>
      <c r="J15" s="89">
        <v>924</v>
      </c>
      <c r="K15" s="89">
        <v>0</v>
      </c>
      <c r="L15" s="89">
        <v>112.01</v>
      </c>
      <c r="M15" s="111">
        <v>0</v>
      </c>
      <c r="N15" s="111">
        <v>6.0000000000000001E-3</v>
      </c>
      <c r="O15" s="111">
        <v>2E-3</v>
      </c>
    </row>
    <row r="16" spans="2:62" customFormat="1" ht="15.6">
      <c r="B16" s="59" t="s">
        <v>340</v>
      </c>
      <c r="C16" s="87">
        <v>604611</v>
      </c>
      <c r="D16" s="87" t="s">
        <v>142</v>
      </c>
      <c r="E16" s="87"/>
      <c r="F16" s="87">
        <v>604</v>
      </c>
      <c r="G16" s="87" t="s">
        <v>295</v>
      </c>
      <c r="H16" s="87" t="s">
        <v>165</v>
      </c>
      <c r="I16" s="89">
        <v>8199</v>
      </c>
      <c r="J16" s="89">
        <v>1508</v>
      </c>
      <c r="K16" s="89">
        <v>0</v>
      </c>
      <c r="L16" s="89">
        <v>123.64</v>
      </c>
      <c r="M16" s="111">
        <v>0</v>
      </c>
      <c r="N16" s="111">
        <v>6.7000000000000002E-3</v>
      </c>
      <c r="O16" s="111">
        <v>2.2000000000000001E-3</v>
      </c>
    </row>
    <row r="17" spans="2:15" customFormat="1" ht="15.6">
      <c r="B17" s="59" t="s">
        <v>341</v>
      </c>
      <c r="C17" s="87">
        <v>662577</v>
      </c>
      <c r="D17" s="87" t="s">
        <v>142</v>
      </c>
      <c r="E17" s="87"/>
      <c r="F17" s="87">
        <v>662</v>
      </c>
      <c r="G17" s="87" t="s">
        <v>295</v>
      </c>
      <c r="H17" s="87" t="s">
        <v>165</v>
      </c>
      <c r="I17" s="89">
        <v>13056</v>
      </c>
      <c r="J17" s="89">
        <v>1830</v>
      </c>
      <c r="K17" s="89">
        <v>0</v>
      </c>
      <c r="L17" s="89">
        <v>238.93</v>
      </c>
      <c r="M17" s="111">
        <v>0</v>
      </c>
      <c r="N17" s="111">
        <v>1.29E-2</v>
      </c>
      <c r="O17" s="111">
        <v>4.1999999999999997E-3</v>
      </c>
    </row>
    <row r="18" spans="2:15" customFormat="1" ht="15.6">
      <c r="B18" s="59" t="s">
        <v>342</v>
      </c>
      <c r="C18" s="87">
        <v>1081124</v>
      </c>
      <c r="D18" s="87" t="s">
        <v>142</v>
      </c>
      <c r="E18" s="87"/>
      <c r="F18" s="87">
        <v>1040</v>
      </c>
      <c r="G18" s="87" t="s">
        <v>554</v>
      </c>
      <c r="H18" s="87" t="s">
        <v>165</v>
      </c>
      <c r="I18" s="89">
        <v>620.12</v>
      </c>
      <c r="J18" s="89">
        <v>41690</v>
      </c>
      <c r="K18" s="89">
        <v>0</v>
      </c>
      <c r="L18" s="89">
        <v>258.52999999999997</v>
      </c>
      <c r="M18" s="111">
        <v>0</v>
      </c>
      <c r="N18" s="111">
        <v>1.3999999999999999E-2</v>
      </c>
      <c r="O18" s="111">
        <v>4.5999999999999999E-3</v>
      </c>
    </row>
    <row r="19" spans="2:15" customFormat="1" ht="15.6">
      <c r="B19" s="59" t="s">
        <v>343</v>
      </c>
      <c r="C19" s="87">
        <v>777037</v>
      </c>
      <c r="D19" s="87" t="s">
        <v>142</v>
      </c>
      <c r="E19" s="87"/>
      <c r="F19" s="87">
        <v>777</v>
      </c>
      <c r="G19" s="87" t="s">
        <v>156</v>
      </c>
      <c r="H19" s="87" t="s">
        <v>165</v>
      </c>
      <c r="I19" s="89">
        <v>12265</v>
      </c>
      <c r="J19" s="89">
        <v>2680</v>
      </c>
      <c r="K19" s="89">
        <v>0</v>
      </c>
      <c r="L19" s="89">
        <v>328.7</v>
      </c>
      <c r="M19" s="111">
        <v>1E-4</v>
      </c>
      <c r="N19" s="111">
        <v>1.77E-2</v>
      </c>
      <c r="O19" s="111">
        <v>5.7999999999999996E-3</v>
      </c>
    </row>
    <row r="20" spans="2:15" customFormat="1" ht="15.6">
      <c r="B20" s="59" t="s">
        <v>344</v>
      </c>
      <c r="C20" s="87">
        <v>629014</v>
      </c>
      <c r="D20" s="87" t="s">
        <v>142</v>
      </c>
      <c r="E20" s="87"/>
      <c r="F20" s="87">
        <v>629</v>
      </c>
      <c r="G20" s="87" t="s">
        <v>345</v>
      </c>
      <c r="H20" s="87" t="s">
        <v>165</v>
      </c>
      <c r="I20" s="89">
        <v>3527.36</v>
      </c>
      <c r="J20" s="89">
        <v>3100</v>
      </c>
      <c r="K20" s="89">
        <v>0</v>
      </c>
      <c r="L20" s="89">
        <v>109.35</v>
      </c>
      <c r="M20" s="111">
        <v>0</v>
      </c>
      <c r="N20" s="111">
        <v>5.8999999999999999E-3</v>
      </c>
      <c r="O20" s="111">
        <v>1.9E-3</v>
      </c>
    </row>
    <row r="21" spans="2:15" customFormat="1" ht="15.6">
      <c r="B21" s="59" t="s">
        <v>346</v>
      </c>
      <c r="C21" s="87">
        <v>445015</v>
      </c>
      <c r="D21" s="87" t="s">
        <v>142</v>
      </c>
      <c r="E21" s="87"/>
      <c r="F21" s="87">
        <v>445</v>
      </c>
      <c r="G21" s="87" t="s">
        <v>347</v>
      </c>
      <c r="H21" s="87" t="s">
        <v>165</v>
      </c>
      <c r="I21" s="89">
        <v>1115</v>
      </c>
      <c r="J21" s="89">
        <v>8060</v>
      </c>
      <c r="K21" s="89">
        <v>0</v>
      </c>
      <c r="L21" s="89">
        <v>89.87</v>
      </c>
      <c r="M21" s="111">
        <v>0</v>
      </c>
      <c r="N21" s="111">
        <v>4.7999999999999996E-3</v>
      </c>
      <c r="O21" s="111">
        <v>1.6000000000000001E-3</v>
      </c>
    </row>
    <row r="22" spans="2:15" customFormat="1" ht="15.6">
      <c r="B22" s="59" t="s">
        <v>348</v>
      </c>
      <c r="C22" s="87">
        <v>273011</v>
      </c>
      <c r="D22" s="87" t="s">
        <v>142</v>
      </c>
      <c r="E22" s="87"/>
      <c r="F22" s="87">
        <v>273</v>
      </c>
      <c r="G22" s="87" t="s">
        <v>179</v>
      </c>
      <c r="H22" s="87" t="s">
        <v>165</v>
      </c>
      <c r="I22" s="89">
        <v>456.61</v>
      </c>
      <c r="J22" s="89">
        <v>77390</v>
      </c>
      <c r="K22" s="89">
        <v>0</v>
      </c>
      <c r="L22" s="89">
        <v>353.37</v>
      </c>
      <c r="M22" s="111">
        <v>0</v>
      </c>
      <c r="N22" s="111">
        <v>1.9099999999999999E-2</v>
      </c>
      <c r="O22" s="111">
        <v>6.3E-3</v>
      </c>
    </row>
    <row r="23" spans="2:15" customFormat="1" ht="16.2">
      <c r="B23" s="58" t="s">
        <v>29</v>
      </c>
      <c r="C23" s="86"/>
      <c r="D23" s="86"/>
      <c r="E23" s="86"/>
      <c r="F23" s="86"/>
      <c r="G23" s="86"/>
      <c r="H23" s="86"/>
      <c r="I23" s="88">
        <v>140276.92000000001</v>
      </c>
      <c r="J23" s="88"/>
      <c r="K23" s="88">
        <v>3.4849999999999999</v>
      </c>
      <c r="L23" s="88">
        <v>1689.13</v>
      </c>
      <c r="M23" s="110"/>
      <c r="N23" s="110"/>
      <c r="O23" s="110">
        <v>0.03</v>
      </c>
    </row>
    <row r="24" spans="2:15" customFormat="1" ht="15.6">
      <c r="B24" s="59" t="s">
        <v>349</v>
      </c>
      <c r="C24" s="87">
        <v>1157833</v>
      </c>
      <c r="D24" s="87" t="s">
        <v>142</v>
      </c>
      <c r="E24" s="87"/>
      <c r="F24" s="87">
        <v>1752</v>
      </c>
      <c r="G24" s="87" t="s">
        <v>156</v>
      </c>
      <c r="H24" s="87" t="s">
        <v>165</v>
      </c>
      <c r="I24" s="89">
        <v>13300</v>
      </c>
      <c r="J24" s="89">
        <v>1405</v>
      </c>
      <c r="K24" s="89">
        <v>0</v>
      </c>
      <c r="L24" s="89">
        <v>186.87</v>
      </c>
      <c r="M24" s="111">
        <v>1E-4</v>
      </c>
      <c r="N24" s="111">
        <v>1.01E-2</v>
      </c>
      <c r="O24" s="111">
        <v>3.3E-3</v>
      </c>
    </row>
    <row r="25" spans="2:15" customFormat="1" ht="15.6">
      <c r="B25" s="59" t="s">
        <v>350</v>
      </c>
      <c r="C25" s="87">
        <v>1104249</v>
      </c>
      <c r="D25" s="87" t="s">
        <v>142</v>
      </c>
      <c r="E25" s="87"/>
      <c r="F25" s="87">
        <v>1445</v>
      </c>
      <c r="G25" s="87" t="s">
        <v>156</v>
      </c>
      <c r="H25" s="87" t="s">
        <v>165</v>
      </c>
      <c r="I25" s="89">
        <v>427.5</v>
      </c>
      <c r="J25" s="89">
        <v>23590</v>
      </c>
      <c r="K25" s="89">
        <v>0</v>
      </c>
      <c r="L25" s="89">
        <v>100.85</v>
      </c>
      <c r="M25" s="111">
        <v>0</v>
      </c>
      <c r="N25" s="111">
        <v>5.4000000000000003E-3</v>
      </c>
      <c r="O25" s="111">
        <v>1.8E-3</v>
      </c>
    </row>
    <row r="26" spans="2:15" customFormat="1" ht="15.6">
      <c r="B26" s="59" t="s">
        <v>351</v>
      </c>
      <c r="C26" s="87">
        <v>1098920</v>
      </c>
      <c r="D26" s="87" t="s">
        <v>142</v>
      </c>
      <c r="E26" s="87"/>
      <c r="F26" s="87">
        <v>1357</v>
      </c>
      <c r="G26" s="87" t="s">
        <v>552</v>
      </c>
      <c r="H26" s="87" t="s">
        <v>165</v>
      </c>
      <c r="I26" s="89">
        <v>26497.96</v>
      </c>
      <c r="J26" s="89">
        <v>1259</v>
      </c>
      <c r="K26" s="89">
        <v>0</v>
      </c>
      <c r="L26" s="89">
        <v>333.61</v>
      </c>
      <c r="M26" s="111">
        <v>1E-4</v>
      </c>
      <c r="N26" s="111">
        <v>1.8000000000000002E-2</v>
      </c>
      <c r="O26" s="111">
        <v>5.8999999999999999E-3</v>
      </c>
    </row>
    <row r="27" spans="2:15" customFormat="1" ht="15.6">
      <c r="B27" s="59" t="s">
        <v>352</v>
      </c>
      <c r="C27" s="87">
        <v>1159037</v>
      </c>
      <c r="D27" s="87" t="s">
        <v>142</v>
      </c>
      <c r="E27" s="87"/>
      <c r="F27" s="87">
        <v>1775</v>
      </c>
      <c r="G27" s="87" t="s">
        <v>353</v>
      </c>
      <c r="H27" s="87" t="s">
        <v>165</v>
      </c>
      <c r="I27" s="89">
        <v>30339</v>
      </c>
      <c r="J27" s="89">
        <v>1555</v>
      </c>
      <c r="K27" s="89">
        <v>3.4849999999999999</v>
      </c>
      <c r="L27" s="89">
        <v>475.26</v>
      </c>
      <c r="M27" s="111">
        <v>2.0000000000000001E-4</v>
      </c>
      <c r="N27" s="111">
        <v>2.5600000000000001E-2</v>
      </c>
      <c r="O27" s="111">
        <v>8.3999999999999995E-3</v>
      </c>
    </row>
    <row r="28" spans="2:15" customFormat="1" ht="15.6">
      <c r="B28" s="59" t="s">
        <v>354</v>
      </c>
      <c r="C28" s="87">
        <v>1157403</v>
      </c>
      <c r="D28" s="87" t="s">
        <v>142</v>
      </c>
      <c r="E28" s="87"/>
      <c r="F28" s="87">
        <v>1773</v>
      </c>
      <c r="G28" s="87" t="s">
        <v>353</v>
      </c>
      <c r="H28" s="87" t="s">
        <v>165</v>
      </c>
      <c r="I28" s="89">
        <v>69712.460000000006</v>
      </c>
      <c r="J28" s="89">
        <v>850</v>
      </c>
      <c r="K28" s="89">
        <v>0</v>
      </c>
      <c r="L28" s="89">
        <v>592.55999999999995</v>
      </c>
      <c r="M28" s="111">
        <v>2.9999999999999997E-4</v>
      </c>
      <c r="N28" s="111">
        <v>3.2000000000000001E-2</v>
      </c>
      <c r="O28" s="111">
        <v>1.0500000000000001E-2</v>
      </c>
    </row>
    <row r="29" spans="2:15" customFormat="1" ht="16.2">
      <c r="B29" s="58" t="s">
        <v>28</v>
      </c>
      <c r="C29" s="86"/>
      <c r="D29" s="86"/>
      <c r="E29" s="86"/>
      <c r="F29" s="86"/>
      <c r="G29" s="86"/>
      <c r="H29" s="86"/>
      <c r="I29" s="88">
        <v>1133937</v>
      </c>
      <c r="J29" s="88"/>
      <c r="K29" s="88"/>
      <c r="L29" s="88">
        <v>962</v>
      </c>
      <c r="M29" s="110"/>
      <c r="N29" s="110"/>
      <c r="O29" s="110">
        <v>1.7100000000000001E-2</v>
      </c>
    </row>
    <row r="30" spans="2:15" customFormat="1" ht="15.6">
      <c r="B30" s="59" t="s">
        <v>355</v>
      </c>
      <c r="C30" s="87">
        <v>1156926</v>
      </c>
      <c r="D30" s="87" t="s">
        <v>142</v>
      </c>
      <c r="E30" s="87"/>
      <c r="F30" s="87">
        <v>1769</v>
      </c>
      <c r="G30" s="87" t="s">
        <v>313</v>
      </c>
      <c r="H30" s="87" t="s">
        <v>165</v>
      </c>
      <c r="I30" s="89">
        <v>1129323</v>
      </c>
      <c r="J30" s="89">
        <v>81.7</v>
      </c>
      <c r="K30" s="89">
        <v>0</v>
      </c>
      <c r="L30" s="89">
        <v>922.66</v>
      </c>
      <c r="M30" s="111">
        <v>1E-3</v>
      </c>
      <c r="N30" s="111">
        <v>4.9800000000000004E-2</v>
      </c>
      <c r="O30" s="111">
        <v>1.6399999999999998E-2</v>
      </c>
    </row>
    <row r="31" spans="2:15" customFormat="1" ht="15.6">
      <c r="B31" s="59" t="s">
        <v>356</v>
      </c>
      <c r="C31" s="87">
        <v>1141969</v>
      </c>
      <c r="D31" s="87" t="s">
        <v>142</v>
      </c>
      <c r="E31" s="87"/>
      <c r="F31" s="87">
        <v>1688</v>
      </c>
      <c r="G31" s="87" t="s">
        <v>155</v>
      </c>
      <c r="H31" s="87" t="s">
        <v>165</v>
      </c>
      <c r="I31" s="89">
        <v>4614</v>
      </c>
      <c r="J31" s="89">
        <v>852.6</v>
      </c>
      <c r="K31" s="89">
        <v>0</v>
      </c>
      <c r="L31" s="89">
        <v>39.340000000000003</v>
      </c>
      <c r="M31" s="111">
        <v>1E-4</v>
      </c>
      <c r="N31" s="111">
        <v>2.0999999999999999E-3</v>
      </c>
      <c r="O31" s="111">
        <v>7.000000000000001E-4</v>
      </c>
    </row>
    <row r="32" spans="2:15" customFormat="1" ht="16.2">
      <c r="B32" s="58" t="s">
        <v>69</v>
      </c>
      <c r="C32" s="86"/>
      <c r="D32" s="86"/>
      <c r="E32" s="86"/>
      <c r="F32" s="86"/>
      <c r="G32" s="86"/>
      <c r="H32" s="86"/>
      <c r="I32" s="88"/>
      <c r="J32" s="88"/>
      <c r="K32" s="88"/>
      <c r="L32" s="88"/>
      <c r="M32" s="110"/>
      <c r="N32" s="110"/>
      <c r="O32" s="110"/>
    </row>
    <row r="33" spans="2:15" customFormat="1" ht="15.6">
      <c r="B33" s="59" t="s">
        <v>268</v>
      </c>
      <c r="C33" s="87"/>
      <c r="D33" s="87"/>
      <c r="E33" s="87"/>
      <c r="F33" s="87"/>
      <c r="G33" s="87"/>
      <c r="H33" s="87"/>
      <c r="I33" s="89"/>
      <c r="J33" s="89"/>
      <c r="K33" s="89"/>
      <c r="L33" s="89"/>
      <c r="M33" s="111"/>
      <c r="N33" s="111">
        <v>0</v>
      </c>
      <c r="O33" s="111"/>
    </row>
    <row r="34" spans="2:15" customFormat="1" ht="15.6">
      <c r="B34" s="59" t="s">
        <v>268</v>
      </c>
      <c r="C34" s="87"/>
      <c r="D34" s="87"/>
      <c r="E34" s="87"/>
      <c r="F34" s="87"/>
      <c r="G34" s="87"/>
      <c r="H34" s="87"/>
      <c r="I34" s="89"/>
      <c r="J34" s="89"/>
      <c r="K34" s="89"/>
      <c r="L34" s="89"/>
      <c r="M34" s="111"/>
      <c r="N34" s="111">
        <v>0</v>
      </c>
      <c r="O34" s="111"/>
    </row>
    <row r="35" spans="2:15" customFormat="1" ht="15.6">
      <c r="B35" s="59" t="s">
        <v>268</v>
      </c>
      <c r="C35" s="87"/>
      <c r="D35" s="87"/>
      <c r="E35" s="87"/>
      <c r="F35" s="87"/>
      <c r="G35" s="87"/>
      <c r="H35" s="87"/>
      <c r="I35" s="89"/>
      <c r="J35" s="89"/>
      <c r="K35" s="89"/>
      <c r="L35" s="89"/>
      <c r="M35" s="111"/>
      <c r="N35" s="111">
        <v>0</v>
      </c>
      <c r="O35" s="111"/>
    </row>
    <row r="36" spans="2:15" customFormat="1" ht="16.2">
      <c r="B36" s="58" t="s">
        <v>231</v>
      </c>
      <c r="C36" s="86"/>
      <c r="D36" s="86"/>
      <c r="E36" s="86"/>
      <c r="F36" s="86"/>
      <c r="G36" s="86"/>
      <c r="H36" s="86"/>
      <c r="I36" s="88">
        <v>71372</v>
      </c>
      <c r="J36" s="88"/>
      <c r="K36" s="88">
        <v>0.46899999999999997</v>
      </c>
      <c r="L36" s="88">
        <v>14053.89</v>
      </c>
      <c r="M36" s="110"/>
      <c r="N36" s="110"/>
      <c r="O36" s="110">
        <v>0.2495</v>
      </c>
    </row>
    <row r="37" spans="2:15">
      <c r="B37" s="58" t="s">
        <v>79</v>
      </c>
      <c r="C37" s="86"/>
      <c r="D37" s="86"/>
      <c r="E37" s="86"/>
      <c r="F37" s="86"/>
      <c r="G37" s="86"/>
      <c r="H37" s="86"/>
      <c r="I37" s="88">
        <v>12448</v>
      </c>
      <c r="J37" s="88"/>
      <c r="K37" s="88"/>
      <c r="L37" s="88">
        <v>856.86</v>
      </c>
      <c r="M37" s="110"/>
      <c r="N37" s="110"/>
      <c r="O37" s="110">
        <v>1.52E-2</v>
      </c>
    </row>
    <row r="38" spans="2:15">
      <c r="B38" s="59" t="s">
        <v>357</v>
      </c>
      <c r="C38" s="87" t="s">
        <v>358</v>
      </c>
      <c r="D38" s="87" t="s">
        <v>359</v>
      </c>
      <c r="E38" s="87" t="s">
        <v>360</v>
      </c>
      <c r="F38" s="87"/>
      <c r="G38" s="87" t="s">
        <v>558</v>
      </c>
      <c r="H38" s="87" t="s">
        <v>164</v>
      </c>
      <c r="I38" s="89">
        <v>6128</v>
      </c>
      <c r="J38" s="89">
        <v>901</v>
      </c>
      <c r="K38" s="89">
        <v>0</v>
      </c>
      <c r="L38" s="89">
        <v>189.99</v>
      </c>
      <c r="M38" s="111">
        <v>0</v>
      </c>
      <c r="N38" s="111">
        <v>1.03E-2</v>
      </c>
      <c r="O38" s="111">
        <v>3.4000000000000002E-3</v>
      </c>
    </row>
    <row r="39" spans="2:15">
      <c r="B39" s="59" t="s">
        <v>361</v>
      </c>
      <c r="C39" s="87" t="s">
        <v>362</v>
      </c>
      <c r="D39" s="87" t="s">
        <v>363</v>
      </c>
      <c r="E39" s="87" t="s">
        <v>360</v>
      </c>
      <c r="F39" s="87"/>
      <c r="G39" s="87" t="s">
        <v>364</v>
      </c>
      <c r="H39" s="87" t="s">
        <v>164</v>
      </c>
      <c r="I39" s="89">
        <v>716</v>
      </c>
      <c r="J39" s="89">
        <v>12034</v>
      </c>
      <c r="K39" s="89">
        <v>0</v>
      </c>
      <c r="L39" s="89">
        <v>296.49</v>
      </c>
      <c r="M39" s="111">
        <v>0</v>
      </c>
      <c r="N39" s="111">
        <v>1.6E-2</v>
      </c>
      <c r="O39" s="111">
        <v>5.3E-3</v>
      </c>
    </row>
    <row r="40" spans="2:15">
      <c r="B40" s="59" t="s">
        <v>365</v>
      </c>
      <c r="C40" s="87" t="s">
        <v>366</v>
      </c>
      <c r="D40" s="87" t="s">
        <v>363</v>
      </c>
      <c r="E40" s="87" t="s">
        <v>360</v>
      </c>
      <c r="F40" s="87"/>
      <c r="G40" s="87" t="s">
        <v>367</v>
      </c>
      <c r="H40" s="87" t="s">
        <v>164</v>
      </c>
      <c r="I40" s="89">
        <v>380</v>
      </c>
      <c r="J40" s="89">
        <v>22703</v>
      </c>
      <c r="K40" s="89">
        <v>0</v>
      </c>
      <c r="L40" s="89">
        <v>296.86</v>
      </c>
      <c r="M40" s="111">
        <v>0</v>
      </c>
      <c r="N40" s="111">
        <v>1.6E-2</v>
      </c>
      <c r="O40" s="111">
        <v>5.3E-3</v>
      </c>
    </row>
    <row r="41" spans="2:15">
      <c r="B41" s="59" t="s">
        <v>368</v>
      </c>
      <c r="C41" s="87" t="s">
        <v>369</v>
      </c>
      <c r="D41" s="87" t="s">
        <v>359</v>
      </c>
      <c r="E41" s="87" t="s">
        <v>360</v>
      </c>
      <c r="F41" s="87"/>
      <c r="G41" s="87" t="s">
        <v>178</v>
      </c>
      <c r="H41" s="87" t="s">
        <v>164</v>
      </c>
      <c r="I41" s="89">
        <v>5224</v>
      </c>
      <c r="J41" s="89">
        <v>409</v>
      </c>
      <c r="K41" s="89">
        <v>0</v>
      </c>
      <c r="L41" s="89">
        <v>73.52</v>
      </c>
      <c r="M41" s="111">
        <v>0</v>
      </c>
      <c r="N41" s="111">
        <v>4.0000000000000001E-3</v>
      </c>
      <c r="O41" s="111">
        <v>1.2999999999999999E-3</v>
      </c>
    </row>
    <row r="42" spans="2:15">
      <c r="B42" s="58" t="s">
        <v>78</v>
      </c>
      <c r="C42" s="86"/>
      <c r="D42" s="86"/>
      <c r="E42" s="86"/>
      <c r="F42" s="86"/>
      <c r="G42" s="86"/>
      <c r="H42" s="86"/>
      <c r="I42" s="88">
        <v>58924</v>
      </c>
      <c r="J42" s="88"/>
      <c r="K42" s="88">
        <v>0.46899999999999997</v>
      </c>
      <c r="L42" s="88">
        <v>13197.03</v>
      </c>
      <c r="M42" s="110"/>
      <c r="N42" s="110"/>
      <c r="O42" s="110">
        <v>0.23430000000000001</v>
      </c>
    </row>
    <row r="43" spans="2:15">
      <c r="B43" s="59" t="s">
        <v>370</v>
      </c>
      <c r="C43" s="87" t="s">
        <v>371</v>
      </c>
      <c r="D43" s="87" t="s">
        <v>363</v>
      </c>
      <c r="E43" s="87" t="s">
        <v>360</v>
      </c>
      <c r="F43" s="87"/>
      <c r="G43" s="87" t="s">
        <v>372</v>
      </c>
      <c r="H43" s="87" t="s">
        <v>164</v>
      </c>
      <c r="I43" s="89">
        <v>90</v>
      </c>
      <c r="J43" s="89">
        <v>42901</v>
      </c>
      <c r="K43" s="89">
        <v>0</v>
      </c>
      <c r="L43" s="89">
        <v>132.86000000000001</v>
      </c>
      <c r="M43" s="111">
        <v>0</v>
      </c>
      <c r="N43" s="111">
        <v>7.1999999999999998E-3</v>
      </c>
      <c r="O43" s="111">
        <v>2.3999999999999998E-3</v>
      </c>
    </row>
    <row r="44" spans="2:15">
      <c r="B44" s="59" t="s">
        <v>373</v>
      </c>
      <c r="C44" s="87" t="s">
        <v>374</v>
      </c>
      <c r="D44" s="87" t="s">
        <v>359</v>
      </c>
      <c r="E44" s="87" t="s">
        <v>360</v>
      </c>
      <c r="F44" s="87"/>
      <c r="G44" s="87" t="s">
        <v>375</v>
      </c>
      <c r="H44" s="87" t="s">
        <v>164</v>
      </c>
      <c r="I44" s="89">
        <v>200</v>
      </c>
      <c r="J44" s="89">
        <v>20097</v>
      </c>
      <c r="K44" s="89">
        <v>0</v>
      </c>
      <c r="L44" s="89">
        <v>138.31</v>
      </c>
      <c r="M44" s="111">
        <v>0</v>
      </c>
      <c r="N44" s="111">
        <v>7.4999999999999997E-3</v>
      </c>
      <c r="O44" s="111">
        <v>2.5000000000000001E-3</v>
      </c>
    </row>
    <row r="45" spans="2:15">
      <c r="B45" s="59" t="s">
        <v>376</v>
      </c>
      <c r="C45" s="87" t="s">
        <v>377</v>
      </c>
      <c r="D45" s="87" t="s">
        <v>359</v>
      </c>
      <c r="E45" s="87" t="s">
        <v>360</v>
      </c>
      <c r="F45" s="87"/>
      <c r="G45" s="87" t="s">
        <v>378</v>
      </c>
      <c r="H45" s="87" t="s">
        <v>164</v>
      </c>
      <c r="I45" s="89">
        <v>1615</v>
      </c>
      <c r="J45" s="89">
        <v>3750</v>
      </c>
      <c r="K45" s="89">
        <v>0</v>
      </c>
      <c r="L45" s="89">
        <v>208.4</v>
      </c>
      <c r="M45" s="111">
        <v>0</v>
      </c>
      <c r="N45" s="111">
        <v>1.1200000000000002E-2</v>
      </c>
      <c r="O45" s="111">
        <v>3.7000000000000002E-3</v>
      </c>
    </row>
    <row r="46" spans="2:15">
      <c r="B46" s="59" t="s">
        <v>379</v>
      </c>
      <c r="C46" s="87" t="s">
        <v>380</v>
      </c>
      <c r="D46" s="87" t="s">
        <v>359</v>
      </c>
      <c r="E46" s="87" t="s">
        <v>360</v>
      </c>
      <c r="F46" s="87"/>
      <c r="G46" s="87" t="s">
        <v>378</v>
      </c>
      <c r="H46" s="87" t="s">
        <v>164</v>
      </c>
      <c r="I46" s="89">
        <v>1435</v>
      </c>
      <c r="J46" s="89">
        <v>16526</v>
      </c>
      <c r="K46" s="89">
        <v>0</v>
      </c>
      <c r="L46" s="89">
        <v>816.03</v>
      </c>
      <c r="M46" s="111">
        <v>0</v>
      </c>
      <c r="N46" s="111">
        <v>4.4000000000000004E-2</v>
      </c>
      <c r="O46" s="111">
        <v>1.4499999999999999E-2</v>
      </c>
    </row>
    <row r="47" spans="2:15">
      <c r="B47" s="59" t="s">
        <v>381</v>
      </c>
      <c r="C47" s="87" t="s">
        <v>382</v>
      </c>
      <c r="D47" s="87" t="s">
        <v>363</v>
      </c>
      <c r="E47" s="87" t="s">
        <v>360</v>
      </c>
      <c r="F47" s="87"/>
      <c r="G47" s="87" t="s">
        <v>559</v>
      </c>
      <c r="H47" s="87" t="s">
        <v>164</v>
      </c>
      <c r="I47" s="89">
        <v>380</v>
      </c>
      <c r="J47" s="89">
        <v>111</v>
      </c>
      <c r="K47" s="89">
        <v>0</v>
      </c>
      <c r="L47" s="89">
        <v>1.45</v>
      </c>
      <c r="M47" s="111">
        <v>0</v>
      </c>
      <c r="N47" s="111">
        <v>1E-4</v>
      </c>
      <c r="O47" s="111">
        <v>0</v>
      </c>
    </row>
    <row r="48" spans="2:15">
      <c r="B48" s="59" t="s">
        <v>383</v>
      </c>
      <c r="C48" s="87" t="s">
        <v>384</v>
      </c>
      <c r="D48" s="87" t="s">
        <v>359</v>
      </c>
      <c r="E48" s="87" t="s">
        <v>360</v>
      </c>
      <c r="F48" s="87"/>
      <c r="G48" s="87" t="s">
        <v>385</v>
      </c>
      <c r="H48" s="87" t="s">
        <v>164</v>
      </c>
      <c r="I48" s="89">
        <v>570</v>
      </c>
      <c r="J48" s="89">
        <v>21949</v>
      </c>
      <c r="K48" s="89">
        <v>0</v>
      </c>
      <c r="L48" s="89">
        <v>430.5</v>
      </c>
      <c r="M48" s="111">
        <v>0</v>
      </c>
      <c r="N48" s="111">
        <v>2.3199999999999998E-2</v>
      </c>
      <c r="O48" s="111">
        <v>7.6E-3</v>
      </c>
    </row>
    <row r="49" spans="2:15">
      <c r="B49" s="59" t="s">
        <v>386</v>
      </c>
      <c r="C49" s="87" t="s">
        <v>387</v>
      </c>
      <c r="D49" s="87" t="s">
        <v>359</v>
      </c>
      <c r="E49" s="87" t="s">
        <v>360</v>
      </c>
      <c r="F49" s="87"/>
      <c r="G49" s="87" t="s">
        <v>385</v>
      </c>
      <c r="H49" s="87" t="s">
        <v>164</v>
      </c>
      <c r="I49" s="89">
        <v>237</v>
      </c>
      <c r="J49" s="89">
        <v>12554</v>
      </c>
      <c r="K49" s="89">
        <v>0.24</v>
      </c>
      <c r="L49" s="89">
        <v>102.62</v>
      </c>
      <c r="M49" s="111">
        <v>0</v>
      </c>
      <c r="N49" s="111">
        <v>5.5000000000000005E-3</v>
      </c>
      <c r="O49" s="111">
        <v>1.8E-3</v>
      </c>
    </row>
    <row r="50" spans="2:15">
      <c r="B50" s="59" t="s">
        <v>388</v>
      </c>
      <c r="C50" s="87" t="s">
        <v>389</v>
      </c>
      <c r="D50" s="87" t="s">
        <v>363</v>
      </c>
      <c r="E50" s="87" t="s">
        <v>360</v>
      </c>
      <c r="F50" s="87"/>
      <c r="G50" s="87" t="s">
        <v>385</v>
      </c>
      <c r="H50" s="87" t="s">
        <v>164</v>
      </c>
      <c r="I50" s="89">
        <v>1337</v>
      </c>
      <c r="J50" s="89">
        <v>8592</v>
      </c>
      <c r="K50" s="89">
        <v>0</v>
      </c>
      <c r="L50" s="89">
        <v>395.29</v>
      </c>
      <c r="M50" s="111">
        <v>2.9999999999999997E-4</v>
      </c>
      <c r="N50" s="111">
        <v>2.1299999999999999E-2</v>
      </c>
      <c r="O50" s="111">
        <v>6.9999999999999993E-3</v>
      </c>
    </row>
    <row r="51" spans="2:15">
      <c r="B51" s="59" t="s">
        <v>390</v>
      </c>
      <c r="C51" s="87" t="s">
        <v>391</v>
      </c>
      <c r="D51" s="87" t="s">
        <v>359</v>
      </c>
      <c r="E51" s="87" t="s">
        <v>360</v>
      </c>
      <c r="F51" s="87"/>
      <c r="G51" s="87" t="s">
        <v>392</v>
      </c>
      <c r="H51" s="87" t="s">
        <v>164</v>
      </c>
      <c r="I51" s="89">
        <v>2821</v>
      </c>
      <c r="J51" s="89">
        <v>2409</v>
      </c>
      <c r="K51" s="89">
        <v>0</v>
      </c>
      <c r="L51" s="89">
        <v>233.84</v>
      </c>
      <c r="M51" s="111">
        <v>0</v>
      </c>
      <c r="N51" s="111">
        <v>1.26E-2</v>
      </c>
      <c r="O51" s="111">
        <v>4.1999999999999997E-3</v>
      </c>
    </row>
    <row r="52" spans="2:15">
      <c r="B52" s="59" t="s">
        <v>393</v>
      </c>
      <c r="C52" s="87" t="s">
        <v>394</v>
      </c>
      <c r="D52" s="87" t="s">
        <v>359</v>
      </c>
      <c r="E52" s="87" t="s">
        <v>360</v>
      </c>
      <c r="F52" s="87"/>
      <c r="G52" s="87" t="s">
        <v>392</v>
      </c>
      <c r="H52" s="87" t="s">
        <v>164</v>
      </c>
      <c r="I52" s="89">
        <v>3644</v>
      </c>
      <c r="J52" s="89">
        <v>4311</v>
      </c>
      <c r="K52" s="89">
        <v>0</v>
      </c>
      <c r="L52" s="89">
        <v>540.55999999999995</v>
      </c>
      <c r="M52" s="111">
        <v>0</v>
      </c>
      <c r="N52" s="111">
        <v>2.92E-2</v>
      </c>
      <c r="O52" s="111">
        <v>9.5999999999999992E-3</v>
      </c>
    </row>
    <row r="53" spans="2:15">
      <c r="B53" s="59" t="s">
        <v>395</v>
      </c>
      <c r="C53" s="87" t="s">
        <v>396</v>
      </c>
      <c r="D53" s="87" t="s">
        <v>359</v>
      </c>
      <c r="E53" s="87" t="s">
        <v>360</v>
      </c>
      <c r="F53" s="87"/>
      <c r="G53" s="87" t="s">
        <v>392</v>
      </c>
      <c r="H53" s="87" t="s">
        <v>164</v>
      </c>
      <c r="I53" s="89">
        <v>144</v>
      </c>
      <c r="J53" s="89">
        <v>9627</v>
      </c>
      <c r="K53" s="89">
        <v>0</v>
      </c>
      <c r="L53" s="89">
        <v>47.7</v>
      </c>
      <c r="M53" s="111">
        <v>0</v>
      </c>
      <c r="N53" s="111">
        <v>2.5999999999999999E-3</v>
      </c>
      <c r="O53" s="111">
        <v>8.0000000000000004E-4</v>
      </c>
    </row>
    <row r="54" spans="2:15">
      <c r="B54" s="59" t="s">
        <v>397</v>
      </c>
      <c r="C54" s="87" t="s">
        <v>398</v>
      </c>
      <c r="D54" s="87" t="s">
        <v>359</v>
      </c>
      <c r="E54" s="87" t="s">
        <v>360</v>
      </c>
      <c r="F54" s="87"/>
      <c r="G54" s="87" t="s">
        <v>392</v>
      </c>
      <c r="H54" s="87" t="s">
        <v>164</v>
      </c>
      <c r="I54" s="89">
        <v>148</v>
      </c>
      <c r="J54" s="89">
        <v>19997</v>
      </c>
      <c r="K54" s="89">
        <v>0</v>
      </c>
      <c r="L54" s="89">
        <v>101.84</v>
      </c>
      <c r="M54" s="111">
        <v>0</v>
      </c>
      <c r="N54" s="111">
        <v>5.5000000000000005E-3</v>
      </c>
      <c r="O54" s="111">
        <v>1.8E-3</v>
      </c>
    </row>
    <row r="55" spans="2:15">
      <c r="B55" s="59" t="s">
        <v>399</v>
      </c>
      <c r="C55" s="87" t="s">
        <v>400</v>
      </c>
      <c r="D55" s="87" t="s">
        <v>363</v>
      </c>
      <c r="E55" s="87" t="s">
        <v>360</v>
      </c>
      <c r="F55" s="87"/>
      <c r="G55" s="87" t="s">
        <v>401</v>
      </c>
      <c r="H55" s="87" t="s">
        <v>164</v>
      </c>
      <c r="I55" s="89">
        <v>141</v>
      </c>
      <c r="J55" s="89">
        <v>23835</v>
      </c>
      <c r="K55" s="89">
        <v>0</v>
      </c>
      <c r="L55" s="89">
        <v>11564.28908</v>
      </c>
      <c r="M55" s="111">
        <v>0</v>
      </c>
      <c r="N55" s="111">
        <v>6.1999999999999998E-3</v>
      </c>
      <c r="O55" s="111">
        <v>2.0999999999999999E-3</v>
      </c>
    </row>
    <row r="56" spans="2:15">
      <c r="B56" s="59" t="s">
        <v>402</v>
      </c>
      <c r="C56" s="87" t="s">
        <v>403</v>
      </c>
      <c r="D56" s="87" t="s">
        <v>359</v>
      </c>
      <c r="E56" s="87" t="s">
        <v>360</v>
      </c>
      <c r="F56" s="87"/>
      <c r="G56" s="87" t="s">
        <v>401</v>
      </c>
      <c r="H56" s="87" t="s">
        <v>164</v>
      </c>
      <c r="I56" s="89">
        <v>1713</v>
      </c>
      <c r="J56" s="89">
        <v>4332</v>
      </c>
      <c r="K56" s="89">
        <v>0</v>
      </c>
      <c r="L56" s="89">
        <v>255.35</v>
      </c>
      <c r="M56" s="111">
        <v>0</v>
      </c>
      <c r="N56" s="111">
        <v>1.38E-2</v>
      </c>
      <c r="O56" s="111">
        <v>4.5000000000000005E-3</v>
      </c>
    </row>
    <row r="57" spans="2:15">
      <c r="B57" s="59" t="s">
        <v>404</v>
      </c>
      <c r="C57" s="87" t="s">
        <v>405</v>
      </c>
      <c r="D57" s="87" t="s">
        <v>359</v>
      </c>
      <c r="E57" s="87" t="s">
        <v>360</v>
      </c>
      <c r="F57" s="87"/>
      <c r="G57" s="87" t="s">
        <v>406</v>
      </c>
      <c r="H57" s="87" t="s">
        <v>164</v>
      </c>
      <c r="I57" s="89">
        <v>216</v>
      </c>
      <c r="J57" s="89">
        <v>4937</v>
      </c>
      <c r="K57" s="89">
        <v>0.22900000000000001</v>
      </c>
      <c r="L57" s="89">
        <v>36.92</v>
      </c>
      <c r="M57" s="111">
        <v>0</v>
      </c>
      <c r="N57" s="111">
        <v>2E-3</v>
      </c>
      <c r="O57" s="111">
        <v>7.000000000000001E-4</v>
      </c>
    </row>
    <row r="58" spans="2:15">
      <c r="B58" s="59" t="s">
        <v>407</v>
      </c>
      <c r="C58" s="87" t="s">
        <v>408</v>
      </c>
      <c r="D58" s="87" t="s">
        <v>359</v>
      </c>
      <c r="E58" s="87" t="s">
        <v>360</v>
      </c>
      <c r="F58" s="87"/>
      <c r="G58" s="87" t="s">
        <v>409</v>
      </c>
      <c r="H58" s="87" t="s">
        <v>164</v>
      </c>
      <c r="I58" s="89">
        <v>11402</v>
      </c>
      <c r="J58" s="89">
        <v>1229</v>
      </c>
      <c r="K58" s="89">
        <v>0</v>
      </c>
      <c r="L58" s="89">
        <v>482.19</v>
      </c>
      <c r="M58" s="111">
        <v>0</v>
      </c>
      <c r="N58" s="111">
        <v>2.6000000000000002E-2</v>
      </c>
      <c r="O58" s="111">
        <v>8.6E-3</v>
      </c>
    </row>
    <row r="59" spans="2:15">
      <c r="B59" s="59" t="s">
        <v>410</v>
      </c>
      <c r="C59" s="87" t="s">
        <v>411</v>
      </c>
      <c r="D59" s="87" t="s">
        <v>363</v>
      </c>
      <c r="E59" s="87" t="s">
        <v>360</v>
      </c>
      <c r="F59" s="87"/>
      <c r="G59" s="87" t="s">
        <v>409</v>
      </c>
      <c r="H59" s="87" t="s">
        <v>164</v>
      </c>
      <c r="I59" s="89">
        <v>384</v>
      </c>
      <c r="J59" s="89">
        <v>28368</v>
      </c>
      <c r="K59" s="89">
        <v>0</v>
      </c>
      <c r="L59" s="89">
        <v>374.84</v>
      </c>
      <c r="M59" s="111">
        <v>0</v>
      </c>
      <c r="N59" s="111">
        <v>2.0199999999999999E-2</v>
      </c>
      <c r="O59" s="111">
        <v>6.7000000000000002E-3</v>
      </c>
    </row>
    <row r="60" spans="2:15">
      <c r="B60" s="59" t="s">
        <v>412</v>
      </c>
      <c r="C60" s="87" t="s">
        <v>413</v>
      </c>
      <c r="D60" s="87" t="s">
        <v>359</v>
      </c>
      <c r="E60" s="87" t="s">
        <v>360</v>
      </c>
      <c r="F60" s="87"/>
      <c r="G60" s="87" t="s">
        <v>409</v>
      </c>
      <c r="H60" s="87" t="s">
        <v>164</v>
      </c>
      <c r="I60" s="89">
        <v>2607</v>
      </c>
      <c r="J60" s="89">
        <v>3058</v>
      </c>
      <c r="K60" s="89">
        <v>0</v>
      </c>
      <c r="L60" s="89">
        <v>274.32</v>
      </c>
      <c r="M60" s="111">
        <v>0</v>
      </c>
      <c r="N60" s="111">
        <v>1.4800000000000001E-2</v>
      </c>
      <c r="O60" s="111">
        <v>4.8999999999999998E-3</v>
      </c>
    </row>
    <row r="61" spans="2:15">
      <c r="B61" s="59" t="s">
        <v>414</v>
      </c>
      <c r="C61" s="87" t="s">
        <v>415</v>
      </c>
      <c r="D61" s="87" t="s">
        <v>359</v>
      </c>
      <c r="E61" s="87" t="s">
        <v>360</v>
      </c>
      <c r="F61" s="87"/>
      <c r="G61" s="87" t="s">
        <v>409</v>
      </c>
      <c r="H61" s="87" t="s">
        <v>164</v>
      </c>
      <c r="I61" s="89">
        <v>198</v>
      </c>
      <c r="J61" s="89">
        <v>16255</v>
      </c>
      <c r="K61" s="89">
        <v>0</v>
      </c>
      <c r="L61" s="89">
        <v>110.75</v>
      </c>
      <c r="M61" s="111">
        <v>0</v>
      </c>
      <c r="N61" s="111">
        <v>6.0000000000000001E-3</v>
      </c>
      <c r="O61" s="111">
        <v>2E-3</v>
      </c>
    </row>
    <row r="62" spans="2:15">
      <c r="B62" s="59" t="s">
        <v>416</v>
      </c>
      <c r="C62" s="87" t="s">
        <v>417</v>
      </c>
      <c r="D62" s="87" t="s">
        <v>359</v>
      </c>
      <c r="E62" s="87" t="s">
        <v>360</v>
      </c>
      <c r="F62" s="87"/>
      <c r="G62" s="87" t="s">
        <v>409</v>
      </c>
      <c r="H62" s="87" t="s">
        <v>164</v>
      </c>
      <c r="I62" s="89">
        <v>2313</v>
      </c>
      <c r="J62" s="89">
        <v>3475</v>
      </c>
      <c r="K62" s="89">
        <v>0</v>
      </c>
      <c r="L62" s="89">
        <v>276.58</v>
      </c>
      <c r="M62" s="111">
        <v>0</v>
      </c>
      <c r="N62" s="111">
        <v>1.49E-2</v>
      </c>
      <c r="O62" s="111">
        <v>4.8999999999999998E-3</v>
      </c>
    </row>
    <row r="63" spans="2:15">
      <c r="B63" s="59" t="s">
        <v>418</v>
      </c>
      <c r="C63" s="87" t="s">
        <v>419</v>
      </c>
      <c r="D63" s="87" t="s">
        <v>363</v>
      </c>
      <c r="E63" s="87" t="s">
        <v>360</v>
      </c>
      <c r="F63" s="87"/>
      <c r="G63" s="87" t="s">
        <v>556</v>
      </c>
      <c r="H63" s="87" t="s">
        <v>164</v>
      </c>
      <c r="I63" s="89">
        <v>577</v>
      </c>
      <c r="J63" s="89">
        <v>6319</v>
      </c>
      <c r="K63" s="89">
        <v>0</v>
      </c>
      <c r="L63" s="89">
        <v>125.46</v>
      </c>
      <c r="M63" s="111">
        <v>0</v>
      </c>
      <c r="N63" s="111">
        <v>6.8000000000000005E-3</v>
      </c>
      <c r="O63" s="111">
        <v>2.2000000000000001E-3</v>
      </c>
    </row>
    <row r="64" spans="2:15">
      <c r="B64" s="59" t="s">
        <v>420</v>
      </c>
      <c r="C64" s="87" t="s">
        <v>421</v>
      </c>
      <c r="D64" s="87" t="s">
        <v>359</v>
      </c>
      <c r="E64" s="87" t="s">
        <v>360</v>
      </c>
      <c r="F64" s="87"/>
      <c r="G64" s="87" t="s">
        <v>556</v>
      </c>
      <c r="H64" s="87" t="s">
        <v>164</v>
      </c>
      <c r="I64" s="89">
        <v>332</v>
      </c>
      <c r="J64" s="89">
        <v>14888</v>
      </c>
      <c r="K64" s="89">
        <v>0</v>
      </c>
      <c r="L64" s="89">
        <v>170.08</v>
      </c>
      <c r="M64" s="111">
        <v>0</v>
      </c>
      <c r="N64" s="111">
        <v>9.1999999999999998E-3</v>
      </c>
      <c r="O64" s="111">
        <v>3.0000000000000001E-3</v>
      </c>
    </row>
    <row r="65" spans="2:15">
      <c r="B65" s="59" t="s">
        <v>422</v>
      </c>
      <c r="C65" s="87" t="s">
        <v>423</v>
      </c>
      <c r="D65" s="87" t="s">
        <v>359</v>
      </c>
      <c r="E65" s="87" t="s">
        <v>360</v>
      </c>
      <c r="F65" s="87"/>
      <c r="G65" s="87" t="s">
        <v>556</v>
      </c>
      <c r="H65" s="87" t="s">
        <v>164</v>
      </c>
      <c r="I65" s="89">
        <v>1054</v>
      </c>
      <c r="J65" s="89">
        <v>3670</v>
      </c>
      <c r="K65" s="89">
        <v>0</v>
      </c>
      <c r="L65" s="89">
        <v>133.1</v>
      </c>
      <c r="M65" s="111">
        <v>0</v>
      </c>
      <c r="N65" s="111">
        <v>7.1999999999999998E-3</v>
      </c>
      <c r="O65" s="111">
        <v>2.3999999999999998E-3</v>
      </c>
    </row>
    <row r="66" spans="2:15">
      <c r="B66" s="59" t="s">
        <v>424</v>
      </c>
      <c r="C66" s="87" t="s">
        <v>425</v>
      </c>
      <c r="D66" s="87" t="s">
        <v>359</v>
      </c>
      <c r="E66" s="87" t="s">
        <v>360</v>
      </c>
      <c r="F66" s="87"/>
      <c r="G66" s="87" t="s">
        <v>345</v>
      </c>
      <c r="H66" s="87" t="s">
        <v>164</v>
      </c>
      <c r="I66" s="89">
        <v>481</v>
      </c>
      <c r="J66" s="89">
        <v>4591</v>
      </c>
      <c r="K66" s="89">
        <v>0</v>
      </c>
      <c r="L66" s="89">
        <v>75.989999999999995</v>
      </c>
      <c r="M66" s="111">
        <v>0</v>
      </c>
      <c r="N66" s="111">
        <v>4.0999999999999995E-3</v>
      </c>
      <c r="O66" s="111">
        <v>1.2999999999999999E-3</v>
      </c>
    </row>
    <row r="67" spans="2:15">
      <c r="B67" s="59" t="s">
        <v>426</v>
      </c>
      <c r="C67" s="87" t="s">
        <v>427</v>
      </c>
      <c r="D67" s="87" t="s">
        <v>363</v>
      </c>
      <c r="E67" s="87" t="s">
        <v>360</v>
      </c>
      <c r="F67" s="87"/>
      <c r="G67" s="87" t="s">
        <v>556</v>
      </c>
      <c r="H67" s="87" t="s">
        <v>164</v>
      </c>
      <c r="I67" s="89">
        <v>475</v>
      </c>
      <c r="J67" s="89">
        <v>1115</v>
      </c>
      <c r="K67" s="89">
        <v>0</v>
      </c>
      <c r="L67" s="89">
        <v>18.22</v>
      </c>
      <c r="M67" s="111">
        <v>0</v>
      </c>
      <c r="N67" s="111">
        <v>1E-3</v>
      </c>
      <c r="O67" s="111">
        <v>2.9999999999999997E-4</v>
      </c>
    </row>
    <row r="68" spans="2:15">
      <c r="B68" s="59" t="s">
        <v>428</v>
      </c>
      <c r="C68" s="87" t="s">
        <v>429</v>
      </c>
      <c r="D68" s="87" t="s">
        <v>363</v>
      </c>
      <c r="E68" s="87" t="s">
        <v>360</v>
      </c>
      <c r="F68" s="87"/>
      <c r="G68" s="87" t="s">
        <v>430</v>
      </c>
      <c r="H68" s="87" t="s">
        <v>164</v>
      </c>
      <c r="I68" s="89">
        <v>76</v>
      </c>
      <c r="J68" s="89">
        <v>314873</v>
      </c>
      <c r="K68" s="89">
        <v>0</v>
      </c>
      <c r="L68" s="89">
        <v>823.44</v>
      </c>
      <c r="M68" s="111">
        <v>0</v>
      </c>
      <c r="N68" s="111">
        <v>4.4400000000000002E-2</v>
      </c>
      <c r="O68" s="111">
        <v>1.46E-2</v>
      </c>
    </row>
    <row r="69" spans="2:15">
      <c r="B69" s="59" t="s">
        <v>431</v>
      </c>
      <c r="C69" s="87" t="s">
        <v>432</v>
      </c>
      <c r="D69" s="87" t="s">
        <v>363</v>
      </c>
      <c r="E69" s="87" t="s">
        <v>360</v>
      </c>
      <c r="F69" s="87"/>
      <c r="G69" s="87" t="s">
        <v>430</v>
      </c>
      <c r="H69" s="87" t="s">
        <v>164</v>
      </c>
      <c r="I69" s="89">
        <v>59</v>
      </c>
      <c r="J69" s="89">
        <v>171068</v>
      </c>
      <c r="K69" s="89">
        <v>0</v>
      </c>
      <c r="L69" s="89">
        <v>347.3</v>
      </c>
      <c r="M69" s="111">
        <v>0</v>
      </c>
      <c r="N69" s="111">
        <v>1.8700000000000001E-2</v>
      </c>
      <c r="O69" s="111">
        <v>6.1999999999999998E-3</v>
      </c>
    </row>
    <row r="70" spans="2:15">
      <c r="B70" s="59" t="s">
        <v>433</v>
      </c>
      <c r="C70" s="87" t="s">
        <v>434</v>
      </c>
      <c r="D70" s="87" t="s">
        <v>363</v>
      </c>
      <c r="E70" s="87" t="s">
        <v>360</v>
      </c>
      <c r="F70" s="87"/>
      <c r="G70" s="87" t="s">
        <v>430</v>
      </c>
      <c r="H70" s="87" t="s">
        <v>164</v>
      </c>
      <c r="I70" s="89">
        <v>475</v>
      </c>
      <c r="J70" s="89">
        <v>9169</v>
      </c>
      <c r="K70" s="89">
        <v>0</v>
      </c>
      <c r="L70" s="89">
        <v>14986.50121</v>
      </c>
      <c r="M70" s="111">
        <v>0</v>
      </c>
      <c r="N70" s="111">
        <v>8.1000000000000013E-3</v>
      </c>
      <c r="O70" s="111">
        <v>2.7000000000000001E-3</v>
      </c>
    </row>
    <row r="71" spans="2:15">
      <c r="B71" s="59" t="s">
        <v>435</v>
      </c>
      <c r="C71" s="87" t="s">
        <v>436</v>
      </c>
      <c r="D71" s="87" t="s">
        <v>359</v>
      </c>
      <c r="E71" s="87" t="s">
        <v>360</v>
      </c>
      <c r="F71" s="87"/>
      <c r="G71" s="87" t="s">
        <v>430</v>
      </c>
      <c r="H71" s="87" t="s">
        <v>164</v>
      </c>
      <c r="I71" s="89">
        <v>4795</v>
      </c>
      <c r="J71" s="89">
        <v>570</v>
      </c>
      <c r="K71" s="89">
        <v>0</v>
      </c>
      <c r="L71" s="89">
        <v>94.05</v>
      </c>
      <c r="M71" s="111">
        <v>0</v>
      </c>
      <c r="N71" s="111">
        <v>5.1000000000000004E-3</v>
      </c>
      <c r="O71" s="111">
        <v>1.7000000000000001E-3</v>
      </c>
    </row>
    <row r="72" spans="2:15">
      <c r="B72" s="59" t="s">
        <v>437</v>
      </c>
      <c r="C72" s="87" t="s">
        <v>438</v>
      </c>
      <c r="D72" s="87" t="s">
        <v>359</v>
      </c>
      <c r="E72" s="87" t="s">
        <v>360</v>
      </c>
      <c r="F72" s="87"/>
      <c r="G72" s="87" t="s">
        <v>430</v>
      </c>
      <c r="H72" s="87" t="s">
        <v>164</v>
      </c>
      <c r="I72" s="89">
        <v>51</v>
      </c>
      <c r="J72" s="89">
        <v>13991</v>
      </c>
      <c r="K72" s="89">
        <v>0</v>
      </c>
      <c r="L72" s="89">
        <v>24.55</v>
      </c>
      <c r="M72" s="111">
        <v>0</v>
      </c>
      <c r="N72" s="111">
        <v>1.2999999999999999E-3</v>
      </c>
      <c r="O72" s="111">
        <v>4.0000000000000002E-4</v>
      </c>
    </row>
    <row r="73" spans="2:15">
      <c r="B73" s="59" t="s">
        <v>439</v>
      </c>
      <c r="C73" s="87" t="s">
        <v>440</v>
      </c>
      <c r="D73" s="87" t="s">
        <v>363</v>
      </c>
      <c r="E73" s="87" t="s">
        <v>360</v>
      </c>
      <c r="F73" s="87"/>
      <c r="G73" s="87" t="s">
        <v>557</v>
      </c>
      <c r="H73" s="87" t="s">
        <v>164</v>
      </c>
      <c r="I73" s="89">
        <v>855</v>
      </c>
      <c r="J73" s="89">
        <v>5945</v>
      </c>
      <c r="K73" s="89">
        <v>0</v>
      </c>
      <c r="L73" s="89">
        <v>174.91</v>
      </c>
      <c r="M73" s="111">
        <v>0</v>
      </c>
      <c r="N73" s="111">
        <v>9.3999999999999986E-3</v>
      </c>
      <c r="O73" s="111">
        <v>3.0999999999999999E-3</v>
      </c>
    </row>
    <row r="74" spans="2:15">
      <c r="B74" s="59" t="s">
        <v>441</v>
      </c>
      <c r="C74" s="87" t="s">
        <v>442</v>
      </c>
      <c r="D74" s="87" t="s">
        <v>359</v>
      </c>
      <c r="E74" s="87" t="s">
        <v>360</v>
      </c>
      <c r="F74" s="87"/>
      <c r="G74" s="87" t="s">
        <v>557</v>
      </c>
      <c r="H74" s="87" t="s">
        <v>164</v>
      </c>
      <c r="I74" s="89">
        <v>237</v>
      </c>
      <c r="J74" s="89">
        <v>36432</v>
      </c>
      <c r="K74" s="89">
        <v>0</v>
      </c>
      <c r="L74" s="89">
        <v>297.11</v>
      </c>
      <c r="M74" s="111">
        <v>0</v>
      </c>
      <c r="N74" s="111">
        <v>1.6E-2</v>
      </c>
      <c r="O74" s="111">
        <v>5.3E-3</v>
      </c>
    </row>
    <row r="75" spans="2:15">
      <c r="B75" s="59" t="s">
        <v>443</v>
      </c>
      <c r="C75" s="87" t="s">
        <v>444</v>
      </c>
      <c r="D75" s="87" t="s">
        <v>363</v>
      </c>
      <c r="E75" s="87" t="s">
        <v>360</v>
      </c>
      <c r="F75" s="87"/>
      <c r="G75" s="87" t="s">
        <v>557</v>
      </c>
      <c r="H75" s="87" t="s">
        <v>164</v>
      </c>
      <c r="I75" s="89">
        <v>95</v>
      </c>
      <c r="J75" s="89">
        <v>6761</v>
      </c>
      <c r="K75" s="89">
        <v>0</v>
      </c>
      <c r="L75" s="89">
        <v>22.1</v>
      </c>
      <c r="M75" s="111">
        <v>0</v>
      </c>
      <c r="N75" s="111">
        <v>1.1999999999999999E-3</v>
      </c>
      <c r="O75" s="111">
        <v>4.0000000000000002E-4</v>
      </c>
    </row>
    <row r="76" spans="2:15">
      <c r="B76" s="59" t="s">
        <v>445</v>
      </c>
      <c r="C76" s="87" t="s">
        <v>446</v>
      </c>
      <c r="D76" s="87" t="s">
        <v>359</v>
      </c>
      <c r="E76" s="87" t="s">
        <v>360</v>
      </c>
      <c r="F76" s="87"/>
      <c r="G76" s="87" t="s">
        <v>557</v>
      </c>
      <c r="H76" s="87" t="s">
        <v>164</v>
      </c>
      <c r="I76" s="89">
        <v>95</v>
      </c>
      <c r="J76" s="89">
        <v>14550</v>
      </c>
      <c r="K76" s="89">
        <v>0</v>
      </c>
      <c r="L76" s="89">
        <v>47.56</v>
      </c>
      <c r="M76" s="111">
        <v>0</v>
      </c>
      <c r="N76" s="111">
        <v>2.5999999999999999E-3</v>
      </c>
      <c r="O76" s="111">
        <v>8.0000000000000004E-4</v>
      </c>
    </row>
    <row r="77" spans="2:15">
      <c r="B77" s="59" t="s">
        <v>447</v>
      </c>
      <c r="C77" s="87" t="s">
        <v>448</v>
      </c>
      <c r="D77" s="87" t="s">
        <v>363</v>
      </c>
      <c r="E77" s="87" t="s">
        <v>360</v>
      </c>
      <c r="F77" s="87"/>
      <c r="G77" s="87" t="s">
        <v>364</v>
      </c>
      <c r="H77" s="87" t="s">
        <v>164</v>
      </c>
      <c r="I77" s="89">
        <v>96</v>
      </c>
      <c r="J77" s="89">
        <v>146560</v>
      </c>
      <c r="K77" s="89">
        <v>0</v>
      </c>
      <c r="L77" s="89">
        <v>484.14</v>
      </c>
      <c r="M77" s="111">
        <v>0</v>
      </c>
      <c r="N77" s="111">
        <v>2.6099999999999998E-2</v>
      </c>
      <c r="O77" s="111">
        <v>8.6E-3</v>
      </c>
    </row>
    <row r="78" spans="2:15">
      <c r="B78" s="59" t="s">
        <v>449</v>
      </c>
      <c r="C78" s="87" t="s">
        <v>450</v>
      </c>
      <c r="D78" s="87" t="s">
        <v>363</v>
      </c>
      <c r="E78" s="87" t="s">
        <v>360</v>
      </c>
      <c r="F78" s="87"/>
      <c r="G78" s="87" t="s">
        <v>364</v>
      </c>
      <c r="H78" s="87" t="s">
        <v>164</v>
      </c>
      <c r="I78" s="89">
        <v>97</v>
      </c>
      <c r="J78" s="89">
        <v>26190</v>
      </c>
      <c r="K78" s="89">
        <v>0</v>
      </c>
      <c r="L78" s="89">
        <v>87.42</v>
      </c>
      <c r="M78" s="111">
        <v>0</v>
      </c>
      <c r="N78" s="111">
        <v>4.6999999999999993E-3</v>
      </c>
      <c r="O78" s="111">
        <v>1.6000000000000001E-3</v>
      </c>
    </row>
    <row r="79" spans="2:15">
      <c r="B79" s="59" t="s">
        <v>451</v>
      </c>
      <c r="C79" s="87" t="s">
        <v>452</v>
      </c>
      <c r="D79" s="87" t="s">
        <v>363</v>
      </c>
      <c r="E79" s="87" t="s">
        <v>360</v>
      </c>
      <c r="F79" s="87"/>
      <c r="G79" s="87" t="s">
        <v>364</v>
      </c>
      <c r="H79" s="87" t="s">
        <v>164</v>
      </c>
      <c r="I79" s="89">
        <v>1079</v>
      </c>
      <c r="J79" s="89">
        <v>21033</v>
      </c>
      <c r="K79" s="89">
        <v>0</v>
      </c>
      <c r="L79" s="89">
        <v>780.92</v>
      </c>
      <c r="M79" s="111">
        <v>0</v>
      </c>
      <c r="N79" s="111">
        <v>4.2099999999999999E-2</v>
      </c>
      <c r="O79" s="111">
        <v>1.3899999999999999E-2</v>
      </c>
    </row>
    <row r="80" spans="2:15">
      <c r="B80" s="59" t="s">
        <v>453</v>
      </c>
      <c r="C80" s="87" t="s">
        <v>454</v>
      </c>
      <c r="D80" s="87" t="s">
        <v>363</v>
      </c>
      <c r="E80" s="87" t="s">
        <v>360</v>
      </c>
      <c r="F80" s="87"/>
      <c r="G80" s="87" t="s">
        <v>364</v>
      </c>
      <c r="H80" s="87" t="s">
        <v>164</v>
      </c>
      <c r="I80" s="89">
        <v>104</v>
      </c>
      <c r="J80" s="89">
        <v>50003</v>
      </c>
      <c r="K80" s="89">
        <v>0</v>
      </c>
      <c r="L80" s="89">
        <v>178.94</v>
      </c>
      <c r="M80" s="111">
        <v>0</v>
      </c>
      <c r="N80" s="111">
        <v>9.7000000000000003E-3</v>
      </c>
      <c r="O80" s="111">
        <v>3.2000000000000002E-3</v>
      </c>
    </row>
    <row r="81" spans="2:15">
      <c r="B81" s="59" t="s">
        <v>455</v>
      </c>
      <c r="C81" s="87" t="s">
        <v>456</v>
      </c>
      <c r="D81" s="87" t="s">
        <v>363</v>
      </c>
      <c r="E81" s="87" t="s">
        <v>360</v>
      </c>
      <c r="F81" s="87"/>
      <c r="G81" s="87" t="s">
        <v>364</v>
      </c>
      <c r="H81" s="87" t="s">
        <v>164</v>
      </c>
      <c r="I81" s="89">
        <v>474</v>
      </c>
      <c r="J81" s="89">
        <v>19703</v>
      </c>
      <c r="K81" s="89">
        <v>0</v>
      </c>
      <c r="L81" s="89">
        <v>321.36</v>
      </c>
      <c r="M81" s="111">
        <v>0</v>
      </c>
      <c r="N81" s="111">
        <v>1.7299999999999999E-2</v>
      </c>
      <c r="O81" s="111">
        <v>5.6999999999999993E-3</v>
      </c>
    </row>
    <row r="82" spans="2:15">
      <c r="B82" s="59" t="s">
        <v>457</v>
      </c>
      <c r="C82" s="87" t="s">
        <v>458</v>
      </c>
      <c r="D82" s="87" t="s">
        <v>363</v>
      </c>
      <c r="E82" s="87" t="s">
        <v>360</v>
      </c>
      <c r="F82" s="87"/>
      <c r="G82" s="87" t="s">
        <v>364</v>
      </c>
      <c r="H82" s="87" t="s">
        <v>164</v>
      </c>
      <c r="I82" s="89">
        <v>95</v>
      </c>
      <c r="J82" s="89">
        <v>25132</v>
      </c>
      <c r="K82" s="89">
        <v>0</v>
      </c>
      <c r="L82" s="89">
        <v>82.16</v>
      </c>
      <c r="M82" s="111">
        <v>0</v>
      </c>
      <c r="N82" s="111">
        <v>4.4000000000000003E-3</v>
      </c>
      <c r="O82" s="111">
        <v>1.5E-3</v>
      </c>
    </row>
    <row r="83" spans="2:15">
      <c r="B83" s="59" t="s">
        <v>459</v>
      </c>
      <c r="C83" s="87" t="s">
        <v>460</v>
      </c>
      <c r="D83" s="87" t="s">
        <v>363</v>
      </c>
      <c r="E83" s="87" t="s">
        <v>360</v>
      </c>
      <c r="F83" s="87"/>
      <c r="G83" s="87" t="s">
        <v>367</v>
      </c>
      <c r="H83" s="87" t="s">
        <v>164</v>
      </c>
      <c r="I83" s="89">
        <v>2347</v>
      </c>
      <c r="J83" s="89">
        <v>11581</v>
      </c>
      <c r="K83" s="89">
        <v>0</v>
      </c>
      <c r="L83" s="89">
        <v>935.29</v>
      </c>
      <c r="M83" s="111">
        <v>0</v>
      </c>
      <c r="N83" s="111">
        <v>5.0499999999999996E-2</v>
      </c>
      <c r="O83" s="111">
        <v>1.66E-2</v>
      </c>
    </row>
    <row r="84" spans="2:15">
      <c r="B84" s="59" t="s">
        <v>461</v>
      </c>
      <c r="C84" s="87" t="s">
        <v>462</v>
      </c>
      <c r="D84" s="87" t="s">
        <v>359</v>
      </c>
      <c r="E84" s="87" t="s">
        <v>360</v>
      </c>
      <c r="F84" s="87"/>
      <c r="G84" s="87" t="s">
        <v>367</v>
      </c>
      <c r="H84" s="87" t="s">
        <v>164</v>
      </c>
      <c r="I84" s="89">
        <v>760</v>
      </c>
      <c r="J84" s="89">
        <v>6769</v>
      </c>
      <c r="K84" s="89">
        <v>0</v>
      </c>
      <c r="L84" s="89">
        <v>177.02</v>
      </c>
      <c r="M84" s="111">
        <v>0</v>
      </c>
      <c r="N84" s="111">
        <v>9.5999999999999992E-3</v>
      </c>
      <c r="O84" s="111">
        <v>3.0999999999999999E-3</v>
      </c>
    </row>
    <row r="85" spans="2:15">
      <c r="B85" s="59" t="s">
        <v>463</v>
      </c>
      <c r="C85" s="87" t="s">
        <v>464</v>
      </c>
      <c r="D85" s="87" t="s">
        <v>363</v>
      </c>
      <c r="E85" s="87" t="s">
        <v>360</v>
      </c>
      <c r="F85" s="87"/>
      <c r="G85" s="87" t="s">
        <v>367</v>
      </c>
      <c r="H85" s="87" t="s">
        <v>164</v>
      </c>
      <c r="I85" s="89">
        <v>5034</v>
      </c>
      <c r="J85" s="89">
        <v>5178</v>
      </c>
      <c r="K85" s="89">
        <v>0</v>
      </c>
      <c r="L85" s="89">
        <v>896.93</v>
      </c>
      <c r="M85" s="111">
        <v>0</v>
      </c>
      <c r="N85" s="111">
        <v>4.8399999999999999E-2</v>
      </c>
      <c r="O85" s="111">
        <v>1.5900000000000001E-2</v>
      </c>
    </row>
    <row r="86" spans="2:15">
      <c r="B86" s="59" t="s">
        <v>465</v>
      </c>
      <c r="C86" s="87" t="s">
        <v>466</v>
      </c>
      <c r="D86" s="87" t="s">
        <v>359</v>
      </c>
      <c r="E86" s="87" t="s">
        <v>360</v>
      </c>
      <c r="F86" s="87"/>
      <c r="G86" s="87" t="s">
        <v>367</v>
      </c>
      <c r="H86" s="87" t="s">
        <v>164</v>
      </c>
      <c r="I86" s="89">
        <v>4675</v>
      </c>
      <c r="J86" s="89">
        <v>4696</v>
      </c>
      <c r="K86" s="89">
        <v>0</v>
      </c>
      <c r="L86" s="89">
        <v>755.43</v>
      </c>
      <c r="M86" s="111">
        <v>0</v>
      </c>
      <c r="N86" s="111">
        <v>4.0800000000000003E-2</v>
      </c>
      <c r="O86" s="111">
        <v>1.34E-2</v>
      </c>
    </row>
    <row r="87" spans="2:15">
      <c r="B87" s="59" t="s">
        <v>467</v>
      </c>
      <c r="C87" s="87" t="s">
        <v>468</v>
      </c>
      <c r="D87" s="87" t="s">
        <v>363</v>
      </c>
      <c r="E87" s="87" t="s">
        <v>360</v>
      </c>
      <c r="F87" s="87"/>
      <c r="G87" s="87" t="s">
        <v>367</v>
      </c>
      <c r="H87" s="87" t="s">
        <v>164</v>
      </c>
      <c r="I87" s="89">
        <v>295</v>
      </c>
      <c r="J87" s="89">
        <v>54122</v>
      </c>
      <c r="K87" s="89">
        <v>0</v>
      </c>
      <c r="L87" s="89">
        <v>549.39</v>
      </c>
      <c r="M87" s="111">
        <v>0</v>
      </c>
      <c r="N87" s="111">
        <v>2.9600000000000001E-2</v>
      </c>
      <c r="O87" s="111">
        <v>9.7999999999999997E-3</v>
      </c>
    </row>
    <row r="88" spans="2:15">
      <c r="B88" s="59" t="s">
        <v>469</v>
      </c>
      <c r="C88" s="87" t="s">
        <v>470</v>
      </c>
      <c r="D88" s="87" t="s">
        <v>363</v>
      </c>
      <c r="E88" s="87" t="s">
        <v>360</v>
      </c>
      <c r="F88" s="87"/>
      <c r="G88" s="87" t="s">
        <v>367</v>
      </c>
      <c r="H88" s="87" t="s">
        <v>164</v>
      </c>
      <c r="I88" s="89">
        <v>51</v>
      </c>
      <c r="J88" s="89">
        <v>11768</v>
      </c>
      <c r="K88" s="89">
        <v>0</v>
      </c>
      <c r="L88" s="89">
        <v>20.65</v>
      </c>
      <c r="M88" s="111">
        <v>0</v>
      </c>
      <c r="N88" s="111">
        <v>1.1000000000000001E-3</v>
      </c>
      <c r="O88" s="111">
        <v>4.0000000000000002E-4</v>
      </c>
    </row>
    <row r="89" spans="2:15">
      <c r="B89" s="117" t="s">
        <v>471</v>
      </c>
      <c r="C89" s="87" t="s">
        <v>472</v>
      </c>
      <c r="D89" s="87" t="s">
        <v>363</v>
      </c>
      <c r="E89" s="87" t="s">
        <v>360</v>
      </c>
      <c r="F89" s="87"/>
      <c r="G89" s="87" t="s">
        <v>367</v>
      </c>
      <c r="H89" s="87" t="s">
        <v>164</v>
      </c>
      <c r="I89" s="89">
        <v>2565</v>
      </c>
      <c r="J89" s="89">
        <v>3939</v>
      </c>
      <c r="K89" s="89">
        <v>0</v>
      </c>
      <c r="L89" s="89">
        <v>347.66</v>
      </c>
      <c r="M89" s="111">
        <v>0</v>
      </c>
      <c r="N89" s="111">
        <v>1.8799999999999997E-2</v>
      </c>
      <c r="O89" s="111">
        <v>6.1999999999999998E-3</v>
      </c>
    </row>
    <row r="90" spans="2:15">
      <c r="B90" s="114" t="s">
        <v>249</v>
      </c>
      <c r="E90" s="1"/>
      <c r="F90" s="1"/>
      <c r="G90" s="1"/>
    </row>
    <row r="91" spans="2:15">
      <c r="B91" s="114" t="s">
        <v>133</v>
      </c>
      <c r="E91" s="1"/>
      <c r="F91" s="1"/>
      <c r="G91" s="1"/>
    </row>
    <row r="92" spans="2:15">
      <c r="B92" s="114" t="s">
        <v>245</v>
      </c>
      <c r="E92" s="1"/>
      <c r="F92" s="1"/>
      <c r="G92" s="1"/>
    </row>
    <row r="93" spans="2:15">
      <c r="B93" s="114" t="s">
        <v>246</v>
      </c>
      <c r="E93" s="1"/>
      <c r="F93" s="1"/>
      <c r="G93" s="1"/>
    </row>
    <row r="94" spans="2:15">
      <c r="B94" s="135" t="s">
        <v>256</v>
      </c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</row>
    <row r="95" spans="2:15">
      <c r="E95" s="1"/>
      <c r="F95" s="1"/>
      <c r="G95" s="1"/>
    </row>
    <row r="96" spans="2:15">
      <c r="E96" s="1"/>
      <c r="F96" s="1"/>
      <c r="G96" s="1"/>
    </row>
    <row r="97" spans="5:7">
      <c r="E97" s="1"/>
      <c r="F97" s="1"/>
      <c r="G97" s="1"/>
    </row>
    <row r="98" spans="5:7">
      <c r="E98" s="1"/>
      <c r="F98" s="1"/>
      <c r="G98" s="1"/>
    </row>
    <row r="99" spans="5:7">
      <c r="E99" s="1"/>
      <c r="F99" s="1"/>
      <c r="G99" s="1"/>
    </row>
    <row r="100" spans="5:7">
      <c r="E100" s="1"/>
      <c r="F100" s="1"/>
      <c r="G100" s="1"/>
    </row>
    <row r="101" spans="5:7">
      <c r="E101" s="1"/>
      <c r="F101" s="1"/>
      <c r="G101" s="1"/>
    </row>
    <row r="102" spans="5:7">
      <c r="E102" s="1"/>
      <c r="F102" s="1"/>
      <c r="G102" s="1"/>
    </row>
    <row r="103" spans="5:7">
      <c r="E103" s="1"/>
      <c r="F103" s="1"/>
      <c r="G103" s="1"/>
    </row>
    <row r="104" spans="5:7">
      <c r="E104" s="1"/>
      <c r="F104" s="1"/>
      <c r="G104" s="1"/>
    </row>
    <row r="105" spans="5:7">
      <c r="E105" s="1"/>
      <c r="F105" s="1"/>
      <c r="G105" s="1"/>
    </row>
    <row r="106" spans="5:7">
      <c r="E106" s="1"/>
      <c r="F106" s="1"/>
      <c r="G106" s="1"/>
    </row>
    <row r="107" spans="5:7">
      <c r="E107" s="1"/>
      <c r="F107" s="1"/>
      <c r="G107" s="1"/>
    </row>
    <row r="108" spans="5:7">
      <c r="E108" s="1"/>
      <c r="F108" s="1"/>
      <c r="G108" s="1"/>
    </row>
    <row r="109" spans="5:7">
      <c r="E109" s="1"/>
      <c r="F109" s="1"/>
      <c r="G109" s="1"/>
    </row>
    <row r="110" spans="5:7">
      <c r="E110" s="1"/>
      <c r="F110" s="1"/>
      <c r="G110" s="1"/>
    </row>
    <row r="111" spans="5:7">
      <c r="E111" s="1"/>
      <c r="F111" s="1"/>
      <c r="G111" s="1"/>
    </row>
    <row r="112" spans="5:7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94:O94"/>
  </mergeCells>
  <phoneticPr fontId="4" type="noConversion"/>
  <dataValidations count="4">
    <dataValidation type="list" allowBlank="1" showInputMessage="1" showErrorMessage="1" sqref="E37:E93 E95:E357" xr:uid="{00000000-0002-0000-0500-000000000000}">
      <formula1>$BF$6:$BF$23</formula1>
    </dataValidation>
    <dataValidation type="list" allowBlank="1" showInputMessage="1" showErrorMessage="1" sqref="H37:H93 H95:H357" xr:uid="{00000000-0002-0000-0500-000001000000}">
      <formula1>$BJ$6:$BJ$19</formula1>
    </dataValidation>
    <dataValidation type="list" allowBlank="1" showInputMessage="1" showErrorMessage="1" sqref="G95:G363 G37:G40 G42:G93" xr:uid="{00000000-0002-0000-0500-000002000000}">
      <formula1>$BH$6:$BH$29</formula1>
    </dataValidation>
    <dataValidation allowBlank="1" showInputMessage="1" showErrorMessage="1" sqref="B92" xr:uid="{B661C617-EAE0-40DF-B65E-BF60D4C75204}"/>
  </dataValidations>
  <pageMargins left="0" right="0" top="0.5" bottom="0.5" header="0" footer="0.25"/>
  <pageSetup paperSize="9" scale="3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BK255"/>
  <sheetViews>
    <sheetView rightToLeft="1" topLeftCell="A13" workbookViewId="0">
      <selection activeCell="F25" sqref="F25"/>
    </sheetView>
  </sheetViews>
  <sheetFormatPr defaultColWidth="9.109375" defaultRowHeight="17.399999999999999"/>
  <cols>
    <col min="1" max="1" width="6.33203125" style="1" customWidth="1"/>
    <col min="2" max="2" width="80.5546875" style="2" bestFit="1" customWidth="1"/>
    <col min="3" max="3" width="15.44140625" style="2" bestFit="1" customWidth="1"/>
    <col min="4" max="4" width="10.33203125" style="2" customWidth="1"/>
    <col min="5" max="5" width="7.77734375" style="2" customWidth="1"/>
    <col min="6" max="6" width="9.109375" style="2" bestFit="1" customWidth="1"/>
    <col min="7" max="7" width="13.6640625" style="2" customWidth="1"/>
    <col min="8" max="8" width="15.21875" style="1" customWidth="1"/>
    <col min="9" max="9" width="13.109375" style="1" customWidth="1"/>
    <col min="10" max="10" width="10.88671875" style="1" customWidth="1"/>
    <col min="11" max="11" width="13.44140625" style="1" customWidth="1"/>
    <col min="12" max="14" width="11.109375" style="1" customWidth="1"/>
    <col min="15" max="15" width="7.5546875" style="1" customWidth="1"/>
    <col min="16" max="16" width="6.6640625" style="1" customWidth="1"/>
    <col min="17" max="17" width="7.6640625" style="1" customWidth="1"/>
    <col min="18" max="18" width="7.109375" style="1" customWidth="1"/>
    <col min="19" max="19" width="6" style="1" customWidth="1"/>
    <col min="20" max="20" width="7.88671875" style="1" customWidth="1"/>
    <col min="21" max="21" width="8.109375" style="1" customWidth="1"/>
    <col min="22" max="22" width="6.33203125" style="1" customWidth="1"/>
    <col min="23" max="23" width="8" style="1" customWidth="1"/>
    <col min="24" max="24" width="8.6640625" style="1" customWidth="1"/>
    <col min="25" max="25" width="10" style="1" customWidth="1"/>
    <col min="26" max="26" width="9.5546875" style="1" customWidth="1"/>
    <col min="27" max="27" width="6.109375" style="1" customWidth="1"/>
    <col min="28" max="29" width="5.6640625" style="1" customWidth="1"/>
    <col min="30" max="30" width="6.88671875" style="1" customWidth="1"/>
    <col min="31" max="31" width="6.44140625" style="1" customWidth="1"/>
    <col min="32" max="32" width="6.6640625" style="1" customWidth="1"/>
    <col min="33" max="33" width="7.33203125" style="1" customWidth="1"/>
    <col min="34" max="45" width="5.6640625" style="1" customWidth="1"/>
    <col min="46" max="16384" width="9.109375" style="1"/>
  </cols>
  <sheetData>
    <row r="1" spans="2:63">
      <c r="B1" s="80" t="s">
        <v>276</v>
      </c>
    </row>
    <row r="2" spans="2:63">
      <c r="B2" s="80" t="s">
        <v>277</v>
      </c>
    </row>
    <row r="3" spans="2:63">
      <c r="B3" s="80" t="s">
        <v>278</v>
      </c>
    </row>
    <row r="4" spans="2:63">
      <c r="B4" s="80" t="s">
        <v>279</v>
      </c>
    </row>
    <row r="6" spans="2:63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7"/>
      <c r="BK6" s="3"/>
    </row>
    <row r="7" spans="2:63" ht="26.25" customHeight="1">
      <c r="B7" s="145" t="s">
        <v>265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7"/>
      <c r="BH7" s="3"/>
      <c r="BK7" s="3"/>
    </row>
    <row r="8" spans="2:63" s="3" customFormat="1" ht="62.4">
      <c r="B8" s="19" t="s">
        <v>136</v>
      </c>
      <c r="C8" s="24" t="s">
        <v>47</v>
      </c>
      <c r="D8" s="75" t="s">
        <v>141</v>
      </c>
      <c r="E8" s="47" t="s">
        <v>138</v>
      </c>
      <c r="F8" s="75" t="s">
        <v>80</v>
      </c>
      <c r="G8" s="24" t="s">
        <v>122</v>
      </c>
      <c r="H8" s="24" t="s">
        <v>248</v>
      </c>
      <c r="I8" s="24" t="s">
        <v>244</v>
      </c>
      <c r="J8" s="24" t="s">
        <v>243</v>
      </c>
      <c r="K8" s="24" t="s">
        <v>74</v>
      </c>
      <c r="L8" s="24" t="s">
        <v>68</v>
      </c>
      <c r="M8" s="47" t="s">
        <v>170</v>
      </c>
      <c r="N8" s="25" t="s">
        <v>172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250</v>
      </c>
      <c r="I9" s="26" t="s">
        <v>75</v>
      </c>
      <c r="J9" s="26" t="s">
        <v>242</v>
      </c>
      <c r="K9" s="26" t="s">
        <v>242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62" t="s">
        <v>12</v>
      </c>
      <c r="O10" s="5"/>
      <c r="BH10" s="1"/>
      <c r="BI10" s="3"/>
      <c r="BK10" s="1"/>
    </row>
    <row r="11" spans="2:63" s="4" customFormat="1" ht="18" customHeight="1">
      <c r="B11" s="55" t="s">
        <v>258</v>
      </c>
      <c r="C11" s="115"/>
      <c r="D11" s="115"/>
      <c r="E11" s="115"/>
      <c r="F11" s="115"/>
      <c r="G11" s="115"/>
      <c r="H11" s="82">
        <v>524703.9</v>
      </c>
      <c r="I11" s="82"/>
      <c r="J11" s="82">
        <v>0.65700000000000003</v>
      </c>
      <c r="K11" s="82">
        <v>7921.0599999999995</v>
      </c>
      <c r="L11" s="109"/>
      <c r="M11" s="109"/>
      <c r="N11" s="109">
        <v>0.1406</v>
      </c>
      <c r="O11" s="5"/>
      <c r="BH11" s="1"/>
      <c r="BI11" s="3"/>
      <c r="BK11" s="1"/>
    </row>
    <row r="12" spans="2:63" customFormat="1" ht="16.2">
      <c r="B12" s="56" t="s">
        <v>232</v>
      </c>
      <c r="C12" s="86"/>
      <c r="D12" s="86"/>
      <c r="E12" s="86"/>
      <c r="F12" s="86"/>
      <c r="G12" s="86"/>
      <c r="H12" s="88">
        <v>492183.9</v>
      </c>
      <c r="I12" s="88"/>
      <c r="J12" s="88"/>
      <c r="K12" s="88">
        <v>4248.99</v>
      </c>
      <c r="L12" s="110"/>
      <c r="M12" s="110"/>
      <c r="N12" s="110">
        <v>7.5399999999999995E-2</v>
      </c>
    </row>
    <row r="13" spans="2:63" customFormat="1" ht="16.2">
      <c r="B13" s="56" t="s">
        <v>259</v>
      </c>
      <c r="C13" s="86"/>
      <c r="D13" s="86"/>
      <c r="E13" s="86"/>
      <c r="F13" s="86"/>
      <c r="G13" s="86"/>
      <c r="H13" s="88">
        <v>55781</v>
      </c>
      <c r="I13" s="88"/>
      <c r="J13" s="88"/>
      <c r="K13" s="88">
        <v>794.65</v>
      </c>
      <c r="L13" s="110"/>
      <c r="M13" s="110"/>
      <c r="N13" s="110">
        <v>1.41E-2</v>
      </c>
    </row>
    <row r="14" spans="2:63" customFormat="1" ht="15.6">
      <c r="B14" s="59" t="s">
        <v>473</v>
      </c>
      <c r="C14" s="87">
        <v>1148642</v>
      </c>
      <c r="D14" s="87" t="s">
        <v>142</v>
      </c>
      <c r="E14" s="87">
        <v>1750</v>
      </c>
      <c r="F14" s="87" t="s">
        <v>474</v>
      </c>
      <c r="G14" s="87" t="s">
        <v>165</v>
      </c>
      <c r="H14" s="89">
        <v>7464</v>
      </c>
      <c r="I14" s="89">
        <v>1286</v>
      </c>
      <c r="J14" s="89">
        <v>0</v>
      </c>
      <c r="K14" s="89">
        <v>95.99</v>
      </c>
      <c r="L14" s="111">
        <v>0</v>
      </c>
      <c r="M14" s="111">
        <v>1.21E-2</v>
      </c>
      <c r="N14" s="111">
        <v>1.7000000000000001E-3</v>
      </c>
    </row>
    <row r="15" spans="2:63" customFormat="1" ht="15.6">
      <c r="B15" s="59" t="s">
        <v>475</v>
      </c>
      <c r="C15" s="87">
        <v>1148832</v>
      </c>
      <c r="D15" s="87" t="s">
        <v>142</v>
      </c>
      <c r="E15" s="87">
        <v>1750</v>
      </c>
      <c r="F15" s="87" t="s">
        <v>474</v>
      </c>
      <c r="G15" s="87" t="s">
        <v>165</v>
      </c>
      <c r="H15" s="89">
        <v>13074</v>
      </c>
      <c r="I15" s="89">
        <v>395.4</v>
      </c>
      <c r="J15" s="89">
        <v>0</v>
      </c>
      <c r="K15" s="89">
        <v>51.7</v>
      </c>
      <c r="L15" s="111">
        <v>0</v>
      </c>
      <c r="M15" s="111">
        <v>6.5000000000000006E-3</v>
      </c>
      <c r="N15" s="111">
        <v>8.9999999999999998E-4</v>
      </c>
    </row>
    <row r="16" spans="2:63" customFormat="1" ht="15.6">
      <c r="B16" s="59" t="s">
        <v>476</v>
      </c>
      <c r="C16" s="87">
        <v>1150184</v>
      </c>
      <c r="D16" s="87" t="s">
        <v>142</v>
      </c>
      <c r="E16" s="87">
        <v>1735</v>
      </c>
      <c r="F16" s="87" t="s">
        <v>474</v>
      </c>
      <c r="G16" s="87" t="s">
        <v>165</v>
      </c>
      <c r="H16" s="89">
        <v>24744</v>
      </c>
      <c r="I16" s="89">
        <v>1769</v>
      </c>
      <c r="J16" s="89">
        <v>0</v>
      </c>
      <c r="K16" s="89">
        <v>437.72</v>
      </c>
      <c r="L16" s="111">
        <v>0</v>
      </c>
      <c r="M16" s="111">
        <v>5.5300000000000002E-2</v>
      </c>
      <c r="N16" s="111">
        <v>7.8000000000000005E-3</v>
      </c>
    </row>
    <row r="17" spans="2:14" customFormat="1" ht="15.6">
      <c r="B17" s="59" t="s">
        <v>477</v>
      </c>
      <c r="C17" s="87">
        <v>1150259</v>
      </c>
      <c r="D17" s="87" t="s">
        <v>142</v>
      </c>
      <c r="E17" s="87">
        <v>1735</v>
      </c>
      <c r="F17" s="87" t="s">
        <v>474</v>
      </c>
      <c r="G17" s="87" t="s">
        <v>165</v>
      </c>
      <c r="H17" s="89">
        <v>10499</v>
      </c>
      <c r="I17" s="89">
        <v>1993</v>
      </c>
      <c r="J17" s="89">
        <v>0</v>
      </c>
      <c r="K17" s="89">
        <v>209.25</v>
      </c>
      <c r="L17" s="111">
        <v>0</v>
      </c>
      <c r="M17" s="111">
        <v>2.64E-2</v>
      </c>
      <c r="N17" s="111">
        <v>3.7000000000000002E-3</v>
      </c>
    </row>
    <row r="18" spans="2:14" customFormat="1" ht="16.2">
      <c r="B18" s="56" t="s">
        <v>260</v>
      </c>
      <c r="C18" s="86"/>
      <c r="D18" s="86"/>
      <c r="E18" s="86"/>
      <c r="F18" s="86"/>
      <c r="G18" s="86"/>
      <c r="H18" s="88">
        <v>2785</v>
      </c>
      <c r="I18" s="88"/>
      <c r="J18" s="88"/>
      <c r="K18" s="88">
        <v>328.2</v>
      </c>
      <c r="L18" s="110"/>
      <c r="M18" s="110"/>
      <c r="N18" s="110">
        <v>5.7999999999999996E-3</v>
      </c>
    </row>
    <row r="19" spans="2:14" customFormat="1" ht="15.6">
      <c r="B19" s="59" t="s">
        <v>478</v>
      </c>
      <c r="C19" s="87">
        <v>1149830</v>
      </c>
      <c r="D19" s="87" t="s">
        <v>142</v>
      </c>
      <c r="E19" s="87">
        <v>1750</v>
      </c>
      <c r="F19" s="87" t="s">
        <v>474</v>
      </c>
      <c r="G19" s="87" t="s">
        <v>165</v>
      </c>
      <c r="H19" s="89">
        <v>1706</v>
      </c>
      <c r="I19" s="89">
        <v>11800</v>
      </c>
      <c r="J19" s="89">
        <v>0</v>
      </c>
      <c r="K19" s="89">
        <v>201.31</v>
      </c>
      <c r="L19" s="111">
        <v>0</v>
      </c>
      <c r="M19" s="111">
        <v>2.5399999999999999E-2</v>
      </c>
      <c r="N19" s="111">
        <v>3.5999999999999999E-3</v>
      </c>
    </row>
    <row r="20" spans="2:14" customFormat="1" ht="15.6">
      <c r="B20" s="59" t="s">
        <v>479</v>
      </c>
      <c r="C20" s="87">
        <v>1143825</v>
      </c>
      <c r="D20" s="87" t="s">
        <v>142</v>
      </c>
      <c r="E20" s="87">
        <v>1734</v>
      </c>
      <c r="F20" s="87" t="s">
        <v>474</v>
      </c>
      <c r="G20" s="87" t="s">
        <v>165</v>
      </c>
      <c r="H20" s="89">
        <v>1079</v>
      </c>
      <c r="I20" s="89">
        <v>11760</v>
      </c>
      <c r="J20" s="89">
        <v>0</v>
      </c>
      <c r="K20" s="89">
        <v>126.89</v>
      </c>
      <c r="L20" s="111">
        <v>0</v>
      </c>
      <c r="M20" s="111">
        <v>1.6E-2</v>
      </c>
      <c r="N20" s="111">
        <v>2.3E-3</v>
      </c>
    </row>
    <row r="21" spans="2:14" customFormat="1" ht="16.2">
      <c r="B21" s="56" t="s">
        <v>261</v>
      </c>
      <c r="C21" s="86"/>
      <c r="D21" s="86"/>
      <c r="E21" s="86"/>
      <c r="F21" s="86"/>
      <c r="G21" s="86"/>
      <c r="H21" s="88">
        <v>433617.9</v>
      </c>
      <c r="I21" s="88"/>
      <c r="J21" s="88"/>
      <c r="K21" s="88">
        <v>3126.14</v>
      </c>
      <c r="L21" s="110"/>
      <c r="M21" s="110"/>
      <c r="N21" s="110">
        <v>5.5500000000000001E-2</v>
      </c>
    </row>
    <row r="22" spans="2:14" customFormat="1" ht="15.6">
      <c r="B22" s="59" t="s">
        <v>480</v>
      </c>
      <c r="C22" s="87">
        <v>1150606</v>
      </c>
      <c r="D22" s="87" t="s">
        <v>142</v>
      </c>
      <c r="E22" s="87">
        <v>1747</v>
      </c>
      <c r="F22" s="87" t="s">
        <v>555</v>
      </c>
      <c r="G22" s="87" t="s">
        <v>165</v>
      </c>
      <c r="H22" s="89">
        <v>379380</v>
      </c>
      <c r="I22" s="89">
        <v>339.79</v>
      </c>
      <c r="J22" s="89">
        <v>0</v>
      </c>
      <c r="K22" s="89">
        <v>1289.0999999999999</v>
      </c>
      <c r="L22" s="111">
        <v>0</v>
      </c>
      <c r="M22" s="111">
        <v>0.16269999999999998</v>
      </c>
      <c r="N22" s="111">
        <v>2.29E-2</v>
      </c>
    </row>
    <row r="23" spans="2:14" customFormat="1" ht="15.6">
      <c r="B23" s="59" t="s">
        <v>481</v>
      </c>
      <c r="C23" s="87">
        <v>1145960</v>
      </c>
      <c r="D23" s="87" t="s">
        <v>142</v>
      </c>
      <c r="E23" s="87">
        <v>1733</v>
      </c>
      <c r="F23" s="87" t="s">
        <v>555</v>
      </c>
      <c r="G23" s="87" t="s">
        <v>165</v>
      </c>
      <c r="H23" s="89">
        <v>20051.900000000001</v>
      </c>
      <c r="I23" s="89">
        <v>3416.02</v>
      </c>
      <c r="J23" s="89">
        <v>0</v>
      </c>
      <c r="K23" s="89">
        <v>684.98</v>
      </c>
      <c r="L23" s="111">
        <v>0</v>
      </c>
      <c r="M23" s="111">
        <v>8.6500000000000007E-2</v>
      </c>
      <c r="N23" s="111">
        <v>1.2199999999999999E-2</v>
      </c>
    </row>
    <row r="24" spans="2:14" customFormat="1" ht="15.6">
      <c r="B24" s="59" t="s">
        <v>482</v>
      </c>
      <c r="C24" s="87">
        <v>1144690</v>
      </c>
      <c r="D24" s="87" t="s">
        <v>142</v>
      </c>
      <c r="E24" s="87">
        <v>1734</v>
      </c>
      <c r="F24" s="87" t="s">
        <v>555</v>
      </c>
      <c r="G24" s="87" t="s">
        <v>165</v>
      </c>
      <c r="H24" s="89">
        <v>34186</v>
      </c>
      <c r="I24" s="89">
        <v>3370</v>
      </c>
      <c r="J24" s="89">
        <v>0</v>
      </c>
      <c r="K24" s="89">
        <v>1152.07</v>
      </c>
      <c r="L24" s="111">
        <v>0</v>
      </c>
      <c r="M24" s="111">
        <v>0.1454</v>
      </c>
      <c r="N24" s="111">
        <v>2.0400000000000001E-2</v>
      </c>
    </row>
    <row r="25" spans="2:14" customFormat="1" ht="16.2">
      <c r="B25" s="56" t="s">
        <v>262</v>
      </c>
      <c r="C25" s="86"/>
      <c r="D25" s="86"/>
      <c r="E25" s="86"/>
      <c r="F25" s="86"/>
      <c r="G25" s="86"/>
      <c r="H25" s="88"/>
      <c r="I25" s="88"/>
      <c r="J25" s="88"/>
      <c r="K25" s="88"/>
      <c r="L25" s="110"/>
      <c r="M25" s="110"/>
      <c r="N25" s="110"/>
    </row>
    <row r="26" spans="2:14" customFormat="1" ht="15.6">
      <c r="B26" s="59" t="s">
        <v>268</v>
      </c>
      <c r="C26" s="87"/>
      <c r="D26" s="87"/>
      <c r="E26" s="87"/>
      <c r="F26" s="87"/>
      <c r="G26" s="87"/>
      <c r="H26" s="89"/>
      <c r="I26" s="89"/>
      <c r="J26" s="89"/>
      <c r="K26" s="89"/>
      <c r="L26" s="111"/>
      <c r="M26" s="111">
        <v>0</v>
      </c>
      <c r="N26" s="111"/>
    </row>
    <row r="27" spans="2:14" customFormat="1" ht="16.2">
      <c r="B27" s="56" t="s">
        <v>72</v>
      </c>
      <c r="C27" s="86"/>
      <c r="D27" s="86"/>
      <c r="E27" s="86"/>
      <c r="F27" s="86"/>
      <c r="G27" s="86"/>
      <c r="H27" s="88"/>
      <c r="I27" s="88"/>
      <c r="J27" s="88"/>
      <c r="K27" s="88"/>
      <c r="L27" s="110"/>
      <c r="M27" s="110"/>
      <c r="N27" s="110"/>
    </row>
    <row r="28" spans="2:14" customFormat="1" ht="15.6">
      <c r="B28" s="59" t="s">
        <v>268</v>
      </c>
      <c r="C28" s="87"/>
      <c r="D28" s="87"/>
      <c r="E28" s="87"/>
      <c r="F28" s="87"/>
      <c r="G28" s="87"/>
      <c r="H28" s="89"/>
      <c r="I28" s="89"/>
      <c r="J28" s="89"/>
      <c r="K28" s="89"/>
      <c r="L28" s="111"/>
      <c r="M28" s="111">
        <v>0</v>
      </c>
      <c r="N28" s="111"/>
    </row>
    <row r="29" spans="2:14" customFormat="1" ht="16.2">
      <c r="B29" s="56" t="s">
        <v>82</v>
      </c>
      <c r="C29" s="86"/>
      <c r="D29" s="86"/>
      <c r="E29" s="86"/>
      <c r="F29" s="86"/>
      <c r="G29" s="86"/>
      <c r="H29" s="88"/>
      <c r="I29" s="88"/>
      <c r="J29" s="88"/>
      <c r="K29" s="88"/>
      <c r="L29" s="110"/>
      <c r="M29" s="110"/>
      <c r="N29" s="110"/>
    </row>
    <row r="30" spans="2:14" customFormat="1" ht="15.6">
      <c r="B30" s="59" t="s">
        <v>268</v>
      </c>
      <c r="C30" s="87"/>
      <c r="D30" s="87"/>
      <c r="E30" s="87"/>
      <c r="F30" s="87"/>
      <c r="G30" s="87"/>
      <c r="H30" s="89"/>
      <c r="I30" s="89"/>
      <c r="J30" s="89"/>
      <c r="K30" s="89"/>
      <c r="L30" s="111"/>
      <c r="M30" s="111">
        <v>0</v>
      </c>
      <c r="N30" s="111"/>
    </row>
    <row r="31" spans="2:14" customFormat="1" ht="16.2">
      <c r="B31" s="56" t="s">
        <v>231</v>
      </c>
      <c r="C31" s="86"/>
      <c r="D31" s="86"/>
      <c r="E31" s="86"/>
      <c r="F31" s="86"/>
      <c r="G31" s="86"/>
      <c r="H31" s="88">
        <v>32520</v>
      </c>
      <c r="I31" s="88"/>
      <c r="J31" s="88">
        <v>0.65700000000000003</v>
      </c>
      <c r="K31" s="88">
        <v>3672.07</v>
      </c>
      <c r="L31" s="110"/>
      <c r="M31" s="110"/>
      <c r="N31" s="110">
        <v>6.5199999999999994E-2</v>
      </c>
    </row>
    <row r="32" spans="2:14" customFormat="1" ht="16.2">
      <c r="B32" s="56" t="s">
        <v>263</v>
      </c>
      <c r="C32" s="86"/>
      <c r="D32" s="86"/>
      <c r="E32" s="86"/>
      <c r="F32" s="86"/>
      <c r="G32" s="86"/>
      <c r="H32" s="88">
        <v>32520</v>
      </c>
      <c r="I32" s="88"/>
      <c r="J32" s="88">
        <v>0.65700000000000003</v>
      </c>
      <c r="K32" s="88">
        <v>3672.07</v>
      </c>
      <c r="L32" s="110"/>
      <c r="M32" s="110"/>
      <c r="N32" s="110">
        <v>6.5199999999999994E-2</v>
      </c>
    </row>
    <row r="33" spans="2:14" customFormat="1" ht="15.6">
      <c r="B33" s="59" t="s">
        <v>483</v>
      </c>
      <c r="C33" s="87" t="s">
        <v>484</v>
      </c>
      <c r="D33" s="87" t="s">
        <v>359</v>
      </c>
      <c r="E33" s="87"/>
      <c r="F33" s="87" t="s">
        <v>474</v>
      </c>
      <c r="G33" s="87" t="s">
        <v>164</v>
      </c>
      <c r="H33" s="89">
        <v>325</v>
      </c>
      <c r="I33" s="89">
        <v>5940</v>
      </c>
      <c r="J33" s="89">
        <v>0</v>
      </c>
      <c r="K33" s="89">
        <v>66.430000000000007</v>
      </c>
      <c r="L33" s="111">
        <v>0</v>
      </c>
      <c r="M33" s="111">
        <v>8.3999999999999995E-3</v>
      </c>
      <c r="N33" s="111">
        <v>1.1999999999999999E-3</v>
      </c>
    </row>
    <row r="34" spans="2:14" customFormat="1" ht="15.6">
      <c r="B34" s="59" t="s">
        <v>485</v>
      </c>
      <c r="C34" s="87" t="s">
        <v>486</v>
      </c>
      <c r="D34" s="87" t="s">
        <v>359</v>
      </c>
      <c r="E34" s="87"/>
      <c r="F34" s="87" t="s">
        <v>474</v>
      </c>
      <c r="G34" s="87" t="s">
        <v>164</v>
      </c>
      <c r="H34" s="89">
        <v>570</v>
      </c>
      <c r="I34" s="89">
        <v>14698</v>
      </c>
      <c r="J34" s="89">
        <v>0</v>
      </c>
      <c r="K34" s="89">
        <v>288.27999999999997</v>
      </c>
      <c r="L34" s="111">
        <v>0</v>
      </c>
      <c r="M34" s="111">
        <v>3.6400000000000002E-2</v>
      </c>
      <c r="N34" s="111">
        <v>5.1000000000000004E-3</v>
      </c>
    </row>
    <row r="35" spans="2:14" customFormat="1" ht="15.6">
      <c r="B35" s="59" t="s">
        <v>487</v>
      </c>
      <c r="C35" s="87" t="s">
        <v>488</v>
      </c>
      <c r="D35" s="87" t="s">
        <v>359</v>
      </c>
      <c r="E35" s="87"/>
      <c r="F35" s="87" t="s">
        <v>474</v>
      </c>
      <c r="G35" s="87" t="s">
        <v>164</v>
      </c>
      <c r="H35" s="89">
        <v>327</v>
      </c>
      <c r="I35" s="89">
        <v>6410</v>
      </c>
      <c r="J35" s="89">
        <v>0</v>
      </c>
      <c r="K35" s="89">
        <v>72.13</v>
      </c>
      <c r="L35" s="111">
        <v>0</v>
      </c>
      <c r="M35" s="111">
        <v>9.1000000000000004E-3</v>
      </c>
      <c r="N35" s="111">
        <v>1.2999999999999999E-3</v>
      </c>
    </row>
    <row r="36" spans="2:14" customFormat="1" ht="15.6">
      <c r="B36" s="59" t="s">
        <v>489</v>
      </c>
      <c r="C36" s="87" t="s">
        <v>490</v>
      </c>
      <c r="D36" s="87" t="s">
        <v>359</v>
      </c>
      <c r="E36" s="87"/>
      <c r="F36" s="87" t="s">
        <v>474</v>
      </c>
      <c r="G36" s="87" t="s">
        <v>164</v>
      </c>
      <c r="H36" s="89">
        <v>488</v>
      </c>
      <c r="I36" s="89">
        <v>10548</v>
      </c>
      <c r="J36" s="89">
        <v>0</v>
      </c>
      <c r="K36" s="89">
        <v>177.12</v>
      </c>
      <c r="L36" s="111">
        <v>0</v>
      </c>
      <c r="M36" s="111">
        <v>2.2400000000000003E-2</v>
      </c>
      <c r="N36" s="111">
        <v>3.0999999999999999E-3</v>
      </c>
    </row>
    <row r="37" spans="2:14" customFormat="1" ht="15.6">
      <c r="B37" s="59" t="s">
        <v>491</v>
      </c>
      <c r="C37" s="87" t="s">
        <v>492</v>
      </c>
      <c r="D37" s="87" t="s">
        <v>359</v>
      </c>
      <c r="E37" s="87"/>
      <c r="F37" s="87" t="s">
        <v>474</v>
      </c>
      <c r="G37" s="87" t="s">
        <v>164</v>
      </c>
      <c r="H37" s="89">
        <v>2147</v>
      </c>
      <c r="I37" s="89">
        <v>2913</v>
      </c>
      <c r="J37" s="89">
        <v>0</v>
      </c>
      <c r="K37" s="89">
        <v>215.21</v>
      </c>
      <c r="L37" s="111">
        <v>0</v>
      </c>
      <c r="M37" s="111">
        <v>2.7200000000000002E-2</v>
      </c>
      <c r="N37" s="111">
        <v>3.8E-3</v>
      </c>
    </row>
    <row r="38" spans="2:14" customFormat="1" ht="15.6">
      <c r="B38" s="59" t="s">
        <v>493</v>
      </c>
      <c r="C38" s="87" t="s">
        <v>494</v>
      </c>
      <c r="D38" s="87" t="s">
        <v>363</v>
      </c>
      <c r="E38" s="87"/>
      <c r="F38" s="87" t="s">
        <v>474</v>
      </c>
      <c r="G38" s="87" t="s">
        <v>164</v>
      </c>
      <c r="H38" s="89">
        <v>385</v>
      </c>
      <c r="I38" s="89">
        <v>13210</v>
      </c>
      <c r="J38" s="89">
        <v>0</v>
      </c>
      <c r="K38" s="89">
        <v>175</v>
      </c>
      <c r="L38" s="111">
        <v>0</v>
      </c>
      <c r="M38" s="111">
        <v>2.2099999999999998E-2</v>
      </c>
      <c r="N38" s="111">
        <v>3.0999999999999999E-3</v>
      </c>
    </row>
    <row r="39" spans="2:14" customFormat="1" ht="15.6">
      <c r="B39" s="59" t="s">
        <v>495</v>
      </c>
      <c r="C39" s="87" t="s">
        <v>496</v>
      </c>
      <c r="D39" s="87" t="s">
        <v>363</v>
      </c>
      <c r="E39" s="87"/>
      <c r="F39" s="87" t="s">
        <v>474</v>
      </c>
      <c r="G39" s="87" t="s">
        <v>164</v>
      </c>
      <c r="H39" s="89">
        <v>279</v>
      </c>
      <c r="I39" s="89">
        <v>27784</v>
      </c>
      <c r="J39" s="89">
        <v>8.8999999999999996E-2</v>
      </c>
      <c r="K39" s="89">
        <v>266.83</v>
      </c>
      <c r="L39" s="111">
        <v>0</v>
      </c>
      <c r="M39" s="111">
        <v>3.3700000000000001E-2</v>
      </c>
      <c r="N39" s="111">
        <v>4.6999999999999993E-3</v>
      </c>
    </row>
    <row r="40" spans="2:14" customFormat="1" ht="15.6">
      <c r="B40" s="59" t="s">
        <v>497</v>
      </c>
      <c r="C40" s="87" t="s">
        <v>498</v>
      </c>
      <c r="D40" s="87" t="s">
        <v>359</v>
      </c>
      <c r="E40" s="87"/>
      <c r="F40" s="87" t="s">
        <v>474</v>
      </c>
      <c r="G40" s="87" t="s">
        <v>164</v>
      </c>
      <c r="H40" s="89">
        <v>191</v>
      </c>
      <c r="I40" s="89">
        <v>27750</v>
      </c>
      <c r="J40" s="89">
        <v>0.32900000000000001</v>
      </c>
      <c r="K40" s="89">
        <v>182.71</v>
      </c>
      <c r="L40" s="111">
        <v>0</v>
      </c>
      <c r="M40" s="111">
        <v>2.3099999999999999E-2</v>
      </c>
      <c r="N40" s="111">
        <v>3.2000000000000002E-3</v>
      </c>
    </row>
    <row r="41" spans="2:14" customFormat="1" ht="15.6">
      <c r="B41" s="59" t="s">
        <v>499</v>
      </c>
      <c r="C41" s="87" t="s">
        <v>500</v>
      </c>
      <c r="D41" s="87" t="s">
        <v>359</v>
      </c>
      <c r="E41" s="87"/>
      <c r="F41" s="87" t="s">
        <v>474</v>
      </c>
      <c r="G41" s="87" t="s">
        <v>164</v>
      </c>
      <c r="H41" s="89">
        <v>174</v>
      </c>
      <c r="I41" s="89">
        <v>33489</v>
      </c>
      <c r="J41" s="89">
        <v>0.23899999999999999</v>
      </c>
      <c r="K41" s="89">
        <v>200.75</v>
      </c>
      <c r="L41" s="111">
        <v>0</v>
      </c>
      <c r="M41" s="111">
        <v>2.53E-2</v>
      </c>
      <c r="N41" s="111">
        <v>3.5999999999999999E-3</v>
      </c>
    </row>
    <row r="42" spans="2:14" customFormat="1" ht="15.6">
      <c r="B42" s="59" t="s">
        <v>501</v>
      </c>
      <c r="C42" s="87" t="s">
        <v>502</v>
      </c>
      <c r="D42" s="87" t="s">
        <v>359</v>
      </c>
      <c r="E42" s="87"/>
      <c r="F42" s="87" t="s">
        <v>474</v>
      </c>
      <c r="G42" s="87" t="s">
        <v>164</v>
      </c>
      <c r="H42" s="89">
        <v>381</v>
      </c>
      <c r="I42" s="89">
        <v>3568</v>
      </c>
      <c r="J42" s="89">
        <v>0</v>
      </c>
      <c r="K42" s="89">
        <v>46.78</v>
      </c>
      <c r="L42" s="111">
        <v>0</v>
      </c>
      <c r="M42" s="111">
        <v>5.8999999999999999E-3</v>
      </c>
      <c r="N42" s="111">
        <v>8.0000000000000004E-4</v>
      </c>
    </row>
    <row r="43" spans="2:14" customFormat="1" ht="15.6">
      <c r="B43" s="59" t="s">
        <v>503</v>
      </c>
      <c r="C43" s="87" t="s">
        <v>504</v>
      </c>
      <c r="D43" s="87" t="s">
        <v>359</v>
      </c>
      <c r="E43" s="87"/>
      <c r="F43" s="87" t="s">
        <v>474</v>
      </c>
      <c r="G43" s="87" t="s">
        <v>164</v>
      </c>
      <c r="H43" s="89">
        <v>679</v>
      </c>
      <c r="I43" s="89">
        <v>11670</v>
      </c>
      <c r="J43" s="89">
        <v>0</v>
      </c>
      <c r="K43" s="89">
        <v>272.66000000000003</v>
      </c>
      <c r="L43" s="111">
        <v>0</v>
      </c>
      <c r="M43" s="111">
        <v>3.44E-2</v>
      </c>
      <c r="N43" s="111">
        <v>4.7999999999999996E-3</v>
      </c>
    </row>
    <row r="44" spans="2:14" customFormat="1" ht="15.6">
      <c r="B44" s="59" t="s">
        <v>505</v>
      </c>
      <c r="C44" s="87" t="s">
        <v>506</v>
      </c>
      <c r="D44" s="87" t="s">
        <v>359</v>
      </c>
      <c r="E44" s="87"/>
      <c r="F44" s="87" t="s">
        <v>474</v>
      </c>
      <c r="G44" s="87" t="s">
        <v>164</v>
      </c>
      <c r="H44" s="89">
        <v>24700</v>
      </c>
      <c r="I44" s="89">
        <v>1690</v>
      </c>
      <c r="J44" s="89">
        <v>0</v>
      </c>
      <c r="K44" s="89">
        <v>1436.38</v>
      </c>
      <c r="L44" s="111">
        <v>0</v>
      </c>
      <c r="M44" s="111">
        <v>0.18129999999999999</v>
      </c>
      <c r="N44" s="111">
        <v>2.5499999999999998E-2</v>
      </c>
    </row>
    <row r="45" spans="2:14" customFormat="1" ht="15.6">
      <c r="B45" s="59" t="s">
        <v>507</v>
      </c>
      <c r="C45" s="87" t="s">
        <v>508</v>
      </c>
      <c r="D45" s="87" t="s">
        <v>359</v>
      </c>
      <c r="E45" s="87"/>
      <c r="F45" s="87" t="s">
        <v>474</v>
      </c>
      <c r="G45" s="87" t="s">
        <v>164</v>
      </c>
      <c r="H45" s="89">
        <v>139</v>
      </c>
      <c r="I45" s="89">
        <v>4409</v>
      </c>
      <c r="J45" s="89">
        <v>0</v>
      </c>
      <c r="K45" s="89">
        <v>21.09</v>
      </c>
      <c r="L45" s="111">
        <v>0</v>
      </c>
      <c r="M45" s="111">
        <v>2.7000000000000001E-3</v>
      </c>
      <c r="N45" s="111">
        <v>4.0000000000000002E-4</v>
      </c>
    </row>
    <row r="46" spans="2:14" customFormat="1" ht="15.6">
      <c r="B46" s="59" t="s">
        <v>509</v>
      </c>
      <c r="C46" s="87" t="s">
        <v>510</v>
      </c>
      <c r="D46" s="87" t="s">
        <v>359</v>
      </c>
      <c r="E46" s="87"/>
      <c r="F46" s="87" t="s">
        <v>474</v>
      </c>
      <c r="G46" s="87" t="s">
        <v>164</v>
      </c>
      <c r="H46" s="89">
        <v>1154</v>
      </c>
      <c r="I46" s="89">
        <v>2438</v>
      </c>
      <c r="J46" s="89">
        <v>0</v>
      </c>
      <c r="K46" s="89">
        <v>96.81</v>
      </c>
      <c r="L46" s="111">
        <v>0</v>
      </c>
      <c r="M46" s="111">
        <v>1.2199999999999999E-2</v>
      </c>
      <c r="N46" s="111">
        <v>1.7000000000000001E-3</v>
      </c>
    </row>
    <row r="47" spans="2:14" customFormat="1" ht="15.6">
      <c r="B47" s="59" t="s">
        <v>511</v>
      </c>
      <c r="C47" s="87" t="s">
        <v>512</v>
      </c>
      <c r="D47" s="87" t="s">
        <v>359</v>
      </c>
      <c r="E47" s="87"/>
      <c r="F47" s="87" t="s">
        <v>474</v>
      </c>
      <c r="G47" s="87" t="s">
        <v>164</v>
      </c>
      <c r="H47" s="89">
        <v>581</v>
      </c>
      <c r="I47" s="89">
        <v>7698</v>
      </c>
      <c r="J47" s="89">
        <v>0</v>
      </c>
      <c r="K47" s="89">
        <v>153.9</v>
      </c>
      <c r="L47" s="111">
        <v>0</v>
      </c>
      <c r="M47" s="111">
        <v>1.9400000000000001E-2</v>
      </c>
      <c r="N47" s="111">
        <v>2.7000000000000001E-3</v>
      </c>
    </row>
    <row r="48" spans="2:14" customFormat="1" ht="16.2">
      <c r="B48" s="56" t="s">
        <v>264</v>
      </c>
      <c r="C48" s="86"/>
      <c r="D48" s="86"/>
      <c r="E48" s="86"/>
      <c r="F48" s="86"/>
      <c r="G48" s="86"/>
      <c r="H48" s="88"/>
      <c r="I48" s="88"/>
      <c r="J48" s="88"/>
      <c r="K48" s="88"/>
      <c r="L48" s="110"/>
      <c r="M48" s="110"/>
      <c r="N48" s="110"/>
    </row>
    <row r="49" spans="2:14" customFormat="1" ht="15.6">
      <c r="B49" s="59" t="s">
        <v>268</v>
      </c>
      <c r="C49" s="87"/>
      <c r="D49" s="87"/>
      <c r="E49" s="87"/>
      <c r="F49" s="87"/>
      <c r="G49" s="87"/>
      <c r="H49" s="89"/>
      <c r="I49" s="89"/>
      <c r="J49" s="89"/>
      <c r="K49" s="89"/>
      <c r="L49" s="111"/>
      <c r="M49" s="111">
        <v>0</v>
      </c>
      <c r="N49" s="111"/>
    </row>
    <row r="50" spans="2:14">
      <c r="B50" s="56" t="s">
        <v>72</v>
      </c>
      <c r="C50" s="86"/>
      <c r="D50" s="86"/>
      <c r="E50" s="86"/>
      <c r="F50" s="86"/>
      <c r="G50" s="86"/>
      <c r="H50" s="88"/>
      <c r="I50" s="88"/>
      <c r="J50" s="88"/>
      <c r="K50" s="88"/>
      <c r="L50" s="110"/>
      <c r="M50" s="110"/>
      <c r="N50" s="110"/>
    </row>
    <row r="51" spans="2:14">
      <c r="B51" s="59" t="s">
        <v>268</v>
      </c>
      <c r="C51" s="87"/>
      <c r="D51" s="87"/>
      <c r="E51" s="87"/>
      <c r="F51" s="87"/>
      <c r="G51" s="87"/>
      <c r="H51" s="89"/>
      <c r="I51" s="89"/>
      <c r="J51" s="89"/>
      <c r="K51" s="89"/>
      <c r="L51" s="111"/>
      <c r="M51" s="111">
        <v>0</v>
      </c>
      <c r="N51" s="111"/>
    </row>
    <row r="52" spans="2:14">
      <c r="B52" s="56" t="s">
        <v>82</v>
      </c>
      <c r="C52" s="86"/>
      <c r="D52" s="86"/>
      <c r="E52" s="86"/>
      <c r="F52" s="86"/>
      <c r="G52" s="86"/>
      <c r="H52" s="88"/>
      <c r="I52" s="88"/>
      <c r="J52" s="88"/>
      <c r="K52" s="88"/>
      <c r="L52" s="110"/>
      <c r="M52" s="110"/>
      <c r="N52" s="110"/>
    </row>
    <row r="53" spans="2:14">
      <c r="B53" s="117" t="s">
        <v>268</v>
      </c>
      <c r="C53" s="87"/>
      <c r="D53" s="87"/>
      <c r="E53" s="87"/>
      <c r="F53" s="87"/>
      <c r="G53" s="87"/>
      <c r="H53" s="89"/>
      <c r="I53" s="89"/>
      <c r="J53" s="89"/>
      <c r="K53" s="89"/>
      <c r="L53" s="111"/>
      <c r="M53" s="111">
        <v>0</v>
      </c>
      <c r="N53" s="111"/>
    </row>
    <row r="54" spans="2:14">
      <c r="B54" s="114" t="s">
        <v>249</v>
      </c>
      <c r="D54" s="1"/>
      <c r="E54" s="1"/>
      <c r="F54" s="1"/>
      <c r="G54" s="1"/>
    </row>
    <row r="55" spans="2:14">
      <c r="B55" s="114" t="s">
        <v>133</v>
      </c>
      <c r="D55" s="1"/>
      <c r="E55" s="1"/>
      <c r="F55" s="1"/>
      <c r="G55" s="1"/>
    </row>
    <row r="56" spans="2:14">
      <c r="B56" s="114" t="s">
        <v>245</v>
      </c>
      <c r="D56" s="1"/>
      <c r="E56" s="1"/>
      <c r="F56" s="1"/>
      <c r="G56" s="1"/>
    </row>
    <row r="57" spans="2:14">
      <c r="B57" s="114" t="s">
        <v>246</v>
      </c>
      <c r="D57" s="1"/>
      <c r="E57" s="1"/>
      <c r="F57" s="1"/>
      <c r="G57" s="1"/>
    </row>
    <row r="58" spans="2:14">
      <c r="B58" s="114" t="s">
        <v>247</v>
      </c>
      <c r="D58" s="1"/>
      <c r="E58" s="1"/>
      <c r="F58" s="1"/>
      <c r="G58" s="1"/>
    </row>
    <row r="59" spans="2:14">
      <c r="B59" s="135" t="s">
        <v>256</v>
      </c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</row>
    <row r="60" spans="2:14">
      <c r="D60" s="1"/>
      <c r="E60" s="1"/>
      <c r="F60" s="1"/>
      <c r="G60" s="1"/>
    </row>
    <row r="61" spans="2:14">
      <c r="D61" s="1"/>
      <c r="E61" s="1"/>
      <c r="F61" s="1"/>
      <c r="G61" s="1"/>
    </row>
    <row r="62" spans="2:14">
      <c r="D62" s="1"/>
      <c r="E62" s="1"/>
      <c r="F62" s="1"/>
      <c r="G62" s="1"/>
    </row>
    <row r="63" spans="2:14">
      <c r="D63" s="1"/>
      <c r="E63" s="1"/>
      <c r="F63" s="1"/>
      <c r="G63" s="1"/>
    </row>
    <row r="64" spans="2:14">
      <c r="D64" s="1"/>
      <c r="E64" s="1"/>
      <c r="F64" s="1"/>
      <c r="G64" s="1"/>
    </row>
    <row r="65" spans="4:7">
      <c r="D65" s="1"/>
      <c r="E65" s="1"/>
      <c r="F65" s="1"/>
      <c r="G65" s="1"/>
    </row>
    <row r="66" spans="4:7">
      <c r="D66" s="1"/>
      <c r="E66" s="1"/>
      <c r="F66" s="1"/>
      <c r="G66" s="1"/>
    </row>
    <row r="67" spans="4:7">
      <c r="D67" s="1"/>
      <c r="E67" s="1"/>
      <c r="F67" s="1"/>
      <c r="G67" s="1"/>
    </row>
    <row r="68" spans="4:7">
      <c r="D68" s="1"/>
      <c r="E68" s="1"/>
      <c r="F68" s="1"/>
      <c r="G68" s="1"/>
    </row>
    <row r="69" spans="4:7">
      <c r="D69" s="1"/>
      <c r="E69" s="1"/>
      <c r="F69" s="1"/>
      <c r="G69" s="1"/>
    </row>
    <row r="70" spans="4:7">
      <c r="D70" s="1"/>
      <c r="E70" s="1"/>
      <c r="F70" s="1"/>
      <c r="G70" s="1"/>
    </row>
    <row r="71" spans="4:7">
      <c r="D71" s="1"/>
      <c r="E71" s="1"/>
      <c r="F71" s="1"/>
      <c r="G71" s="1"/>
    </row>
    <row r="72" spans="4:7">
      <c r="D72" s="1"/>
      <c r="E72" s="1"/>
      <c r="F72" s="1"/>
      <c r="G72" s="1"/>
    </row>
    <row r="73" spans="4:7">
      <c r="D73" s="1"/>
      <c r="E73" s="1"/>
      <c r="F73" s="1"/>
      <c r="G73" s="1"/>
    </row>
    <row r="74" spans="4:7">
      <c r="D74" s="1"/>
      <c r="E74" s="1"/>
      <c r="F74" s="1"/>
      <c r="G74" s="1"/>
    </row>
    <row r="75" spans="4:7">
      <c r="D75" s="1"/>
      <c r="E75" s="1"/>
      <c r="F75" s="1"/>
      <c r="G75" s="1"/>
    </row>
    <row r="76" spans="4:7">
      <c r="D76" s="1"/>
      <c r="E76" s="1"/>
      <c r="F76" s="1"/>
      <c r="G76" s="1"/>
    </row>
    <row r="77" spans="4:7">
      <c r="D77" s="1"/>
      <c r="E77" s="1"/>
      <c r="F77" s="1"/>
      <c r="G77" s="1"/>
    </row>
    <row r="78" spans="4:7">
      <c r="D78" s="1"/>
      <c r="E78" s="1"/>
      <c r="F78" s="1"/>
      <c r="G78" s="1"/>
    </row>
    <row r="79" spans="4:7">
      <c r="D79" s="1"/>
      <c r="E79" s="1"/>
      <c r="F79" s="1"/>
      <c r="G79" s="1"/>
    </row>
    <row r="80" spans="4:7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59:N59"/>
  </mergeCells>
  <phoneticPr fontId="4" type="noConversion"/>
  <dataValidations count="1">
    <dataValidation allowBlank="1" showInputMessage="1" showErrorMessage="1" sqref="J5:J7 J10:J11 K5:XFD11 A5:I11 A50:A1048576 O50:XFD1048576 B60:N1048576 B50:N58" xr:uid="{00000000-0002-0000-0600-000000000000}"/>
  </dataValidations>
  <pageMargins left="0" right="0" top="0.5" bottom="0.5" header="0.01" footer="0.25"/>
  <pageSetup paperSize="9" scale="54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BM309"/>
  <sheetViews>
    <sheetView rightToLeft="1" topLeftCell="A16" workbookViewId="0">
      <selection activeCell="K27" sqref="K27:K29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5.44140625" style="2" bestFit="1" customWidth="1"/>
    <col min="4" max="4" width="10.33203125" style="2" customWidth="1"/>
    <col min="5" max="5" width="6.6640625" style="2" bestFit="1" customWidth="1"/>
    <col min="6" max="6" width="9.109375" style="1" bestFit="1" customWidth="1"/>
    <col min="7" max="7" width="5.5546875" style="1" customWidth="1"/>
    <col min="8" max="8" width="8.44140625" style="1" bestFit="1" customWidth="1"/>
    <col min="9" max="9" width="12.44140625" style="1" bestFit="1" customWidth="1"/>
    <col min="10" max="10" width="11.33203125" style="1" bestFit="1" customWidth="1"/>
    <col min="11" max="11" width="11.77734375" style="1" bestFit="1" customWidth="1"/>
    <col min="12" max="12" width="11.33203125" style="1" bestFit="1" customWidth="1"/>
    <col min="13" max="15" width="11.109375" style="1" customWidth="1"/>
    <col min="16" max="16" width="7.5546875" style="1" customWidth="1"/>
    <col min="17" max="17" width="6.6640625" style="1" customWidth="1"/>
    <col min="18" max="18" width="7.6640625" style="1" customWidth="1"/>
    <col min="19" max="19" width="7.109375" style="1" customWidth="1"/>
    <col min="20" max="20" width="6" style="1" customWidth="1"/>
    <col min="21" max="21" width="7.88671875" style="1" customWidth="1"/>
    <col min="22" max="22" width="8.109375" style="1" customWidth="1"/>
    <col min="23" max="23" width="6.33203125" style="1" customWidth="1"/>
    <col min="24" max="24" width="8" style="1" customWidth="1"/>
    <col min="25" max="25" width="8.6640625" style="1" customWidth="1"/>
    <col min="26" max="26" width="10" style="1" customWidth="1"/>
    <col min="27" max="27" width="9.5546875" style="1" customWidth="1"/>
    <col min="28" max="28" width="6.109375" style="1" customWidth="1"/>
    <col min="29" max="30" width="5.6640625" style="1" customWidth="1"/>
    <col min="31" max="31" width="6.88671875" style="1" customWidth="1"/>
    <col min="32" max="32" width="6.44140625" style="1" customWidth="1"/>
    <col min="33" max="33" width="6.6640625" style="1" customWidth="1"/>
    <col min="34" max="34" width="7.33203125" style="1" customWidth="1"/>
    <col min="35" max="46" width="5.6640625" style="1" customWidth="1"/>
    <col min="47" max="16384" width="9.109375" style="1"/>
  </cols>
  <sheetData>
    <row r="1" spans="2:65">
      <c r="B1" s="80" t="s">
        <v>276</v>
      </c>
    </row>
    <row r="2" spans="2:65">
      <c r="B2" s="80" t="s">
        <v>277</v>
      </c>
    </row>
    <row r="3" spans="2:65">
      <c r="B3" s="80" t="s">
        <v>278</v>
      </c>
    </row>
    <row r="4" spans="2:65">
      <c r="B4" s="80" t="s">
        <v>279</v>
      </c>
    </row>
    <row r="6" spans="2:65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7"/>
    </row>
    <row r="7" spans="2:65" ht="26.25" customHeight="1">
      <c r="B7" s="145" t="s">
        <v>112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7"/>
      <c r="BM7" s="3"/>
    </row>
    <row r="8" spans="2:65" s="3" customFormat="1" ht="62.4">
      <c r="B8" s="19" t="s">
        <v>136</v>
      </c>
      <c r="C8" s="24" t="s">
        <v>47</v>
      </c>
      <c r="D8" s="75" t="s">
        <v>141</v>
      </c>
      <c r="E8" s="47" t="s">
        <v>138</v>
      </c>
      <c r="F8" s="77" t="s">
        <v>80</v>
      </c>
      <c r="G8" s="24" t="s">
        <v>15</v>
      </c>
      <c r="H8" s="24" t="s">
        <v>81</v>
      </c>
      <c r="I8" s="24" t="s">
        <v>122</v>
      </c>
      <c r="J8" s="24" t="s">
        <v>248</v>
      </c>
      <c r="K8" s="24" t="s">
        <v>244</v>
      </c>
      <c r="L8" s="24" t="s">
        <v>74</v>
      </c>
      <c r="M8" s="24" t="s">
        <v>68</v>
      </c>
      <c r="N8" s="47" t="s">
        <v>170</v>
      </c>
      <c r="O8" s="25" t="s">
        <v>172</v>
      </c>
      <c r="Q8" s="1"/>
      <c r="BH8" s="1"/>
      <c r="BI8" s="1"/>
    </row>
    <row r="9" spans="2:65" s="3" customFormat="1" ht="21">
      <c r="B9" s="14"/>
      <c r="C9" s="15"/>
      <c r="D9" s="15"/>
      <c r="E9" s="15"/>
      <c r="F9" s="15"/>
      <c r="G9" s="15"/>
      <c r="H9" s="15"/>
      <c r="I9" s="15"/>
      <c r="J9" s="26" t="s">
        <v>250</v>
      </c>
      <c r="K9" s="26" t="s">
        <v>75</v>
      </c>
      <c r="L9" s="26" t="s">
        <v>242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2" t="s">
        <v>12</v>
      </c>
      <c r="O10" s="62" t="s">
        <v>13</v>
      </c>
      <c r="P10" s="5"/>
      <c r="BG10" s="1"/>
      <c r="BH10" s="3"/>
      <c r="BI10" s="1"/>
    </row>
    <row r="11" spans="2:65" s="4" customFormat="1" ht="18" customHeight="1">
      <c r="B11" s="55" t="s">
        <v>31</v>
      </c>
      <c r="C11" s="115"/>
      <c r="D11" s="115"/>
      <c r="E11" s="115"/>
      <c r="F11" s="115"/>
      <c r="G11" s="115"/>
      <c r="H11" s="115"/>
      <c r="I11" s="115"/>
      <c r="J11" s="82">
        <v>1311.8</v>
      </c>
      <c r="K11" s="82"/>
      <c r="L11" s="82">
        <v>1852.18</v>
      </c>
      <c r="M11" s="109"/>
      <c r="N11" s="109"/>
      <c r="O11" s="109">
        <v>3.2899999999999999E-2</v>
      </c>
      <c r="P11" s="5"/>
      <c r="BG11" s="1"/>
      <c r="BH11" s="3"/>
      <c r="BI11" s="1"/>
      <c r="BM11" s="1"/>
    </row>
    <row r="12" spans="2:65" customFormat="1" ht="18" customHeight="1">
      <c r="B12" s="58" t="s">
        <v>24</v>
      </c>
      <c r="C12" s="86"/>
      <c r="D12" s="86"/>
      <c r="E12" s="86"/>
      <c r="F12" s="86"/>
      <c r="G12" s="86"/>
      <c r="H12" s="86"/>
      <c r="I12" s="86"/>
      <c r="J12" s="88"/>
      <c r="K12" s="88"/>
      <c r="L12" s="88"/>
      <c r="M12" s="110"/>
      <c r="N12" s="110"/>
      <c r="O12" s="110"/>
    </row>
    <row r="13" spans="2:65" customFormat="1" ht="16.2">
      <c r="B13" s="58" t="s">
        <v>58</v>
      </c>
      <c r="C13" s="86"/>
      <c r="D13" s="86"/>
      <c r="E13" s="86"/>
      <c r="F13" s="86"/>
      <c r="G13" s="86"/>
      <c r="H13" s="86"/>
      <c r="I13" s="86"/>
      <c r="J13" s="88"/>
      <c r="K13" s="88"/>
      <c r="L13" s="88"/>
      <c r="M13" s="110"/>
      <c r="N13" s="110"/>
      <c r="O13" s="110"/>
    </row>
    <row r="14" spans="2:65" customFormat="1" ht="15.6">
      <c r="B14" s="64" t="s">
        <v>268</v>
      </c>
      <c r="C14" s="87"/>
      <c r="D14" s="87"/>
      <c r="E14" s="87"/>
      <c r="F14" s="87"/>
      <c r="G14" s="87"/>
      <c r="H14" s="87"/>
      <c r="I14" s="87"/>
      <c r="J14" s="89"/>
      <c r="K14" s="89"/>
      <c r="L14" s="89"/>
      <c r="M14" s="111"/>
      <c r="N14" s="111"/>
      <c r="O14" s="111"/>
    </row>
    <row r="15" spans="2:65" customFormat="1" ht="16.2">
      <c r="B15" s="58" t="s">
        <v>513</v>
      </c>
      <c r="C15" s="86"/>
      <c r="D15" s="86"/>
      <c r="E15" s="86"/>
      <c r="F15" s="86"/>
      <c r="G15" s="86"/>
      <c r="H15" s="86"/>
      <c r="I15" s="86"/>
      <c r="J15" s="88"/>
      <c r="K15" s="88"/>
      <c r="L15" s="88"/>
      <c r="M15" s="110"/>
      <c r="N15" s="110"/>
      <c r="O15" s="110"/>
    </row>
    <row r="16" spans="2:65" customFormat="1" ht="15.6">
      <c r="B16" s="64" t="s">
        <v>268</v>
      </c>
      <c r="C16" s="87"/>
      <c r="D16" s="87"/>
      <c r="E16" s="87"/>
      <c r="F16" s="87"/>
      <c r="G16" s="87"/>
      <c r="H16" s="87"/>
      <c r="I16" s="87"/>
      <c r="J16" s="89"/>
      <c r="K16" s="89"/>
      <c r="L16" s="89"/>
      <c r="M16" s="111"/>
      <c r="N16" s="111"/>
      <c r="O16" s="111"/>
    </row>
    <row r="17" spans="2:15" customFormat="1" ht="16.2">
      <c r="B17" s="58" t="s">
        <v>30</v>
      </c>
      <c r="C17" s="86"/>
      <c r="D17" s="86"/>
      <c r="E17" s="86"/>
      <c r="F17" s="86"/>
      <c r="G17" s="86"/>
      <c r="H17" s="86"/>
      <c r="I17" s="86"/>
      <c r="J17" s="88"/>
      <c r="K17" s="88"/>
      <c r="L17" s="88"/>
      <c r="M17" s="110"/>
      <c r="N17" s="110"/>
      <c r="O17" s="110"/>
    </row>
    <row r="18" spans="2:15" customFormat="1" ht="15.6">
      <c r="B18" s="64" t="s">
        <v>268</v>
      </c>
      <c r="C18" s="87"/>
      <c r="D18" s="87"/>
      <c r="E18" s="87"/>
      <c r="F18" s="87"/>
      <c r="G18" s="87"/>
      <c r="H18" s="87"/>
      <c r="I18" s="87"/>
      <c r="J18" s="89"/>
      <c r="K18" s="89"/>
      <c r="L18" s="89"/>
      <c r="M18" s="111"/>
      <c r="N18" s="111"/>
      <c r="O18" s="111"/>
    </row>
    <row r="19" spans="2:15" customFormat="1" ht="16.2">
      <c r="B19" s="58" t="s">
        <v>72</v>
      </c>
      <c r="C19" s="86"/>
      <c r="D19" s="86"/>
      <c r="E19" s="86"/>
      <c r="F19" s="86"/>
      <c r="G19" s="86"/>
      <c r="H19" s="86"/>
      <c r="I19" s="86"/>
      <c r="J19" s="88"/>
      <c r="K19" s="88"/>
      <c r="L19" s="88"/>
      <c r="M19" s="110"/>
      <c r="N19" s="110"/>
      <c r="O19" s="110"/>
    </row>
    <row r="20" spans="2:15" customFormat="1" ht="15.6">
      <c r="B20" s="64" t="s">
        <v>268</v>
      </c>
      <c r="C20" s="87"/>
      <c r="D20" s="87"/>
      <c r="E20" s="87"/>
      <c r="F20" s="87"/>
      <c r="G20" s="87"/>
      <c r="H20" s="87"/>
      <c r="I20" s="87"/>
      <c r="J20" s="89"/>
      <c r="K20" s="89"/>
      <c r="L20" s="89"/>
      <c r="M20" s="111"/>
      <c r="N20" s="111"/>
      <c r="O20" s="111"/>
    </row>
    <row r="21" spans="2:15" customFormat="1" ht="16.2">
      <c r="B21" s="58" t="s">
        <v>231</v>
      </c>
      <c r="C21" s="86"/>
      <c r="D21" s="86"/>
      <c r="E21" s="86"/>
      <c r="F21" s="86"/>
      <c r="G21" s="86"/>
      <c r="H21" s="86"/>
      <c r="I21" s="86"/>
      <c r="J21" s="88">
        <v>1311.8</v>
      </c>
      <c r="K21" s="88"/>
      <c r="L21" s="88">
        <v>1852.18</v>
      </c>
      <c r="M21" s="110"/>
      <c r="N21" s="110"/>
      <c r="O21" s="110">
        <v>3.2899999999999999E-2</v>
      </c>
    </row>
    <row r="22" spans="2:15" customFormat="1" ht="16.2">
      <c r="B22" s="58" t="s">
        <v>58</v>
      </c>
      <c r="C22" s="86"/>
      <c r="D22" s="86"/>
      <c r="E22" s="86"/>
      <c r="F22" s="86"/>
      <c r="G22" s="86"/>
      <c r="H22" s="86"/>
      <c r="I22" s="86"/>
      <c r="J22" s="88"/>
      <c r="K22" s="88"/>
      <c r="L22" s="88"/>
      <c r="M22" s="110"/>
      <c r="N22" s="110"/>
      <c r="O22" s="110"/>
    </row>
    <row r="23" spans="2:15" customFormat="1" ht="15.6">
      <c r="B23" s="64" t="s">
        <v>268</v>
      </c>
      <c r="C23" s="87"/>
      <c r="D23" s="87"/>
      <c r="E23" s="87"/>
      <c r="F23" s="87"/>
      <c r="G23" s="87"/>
      <c r="H23" s="87"/>
      <c r="I23" s="87"/>
      <c r="J23" s="89"/>
      <c r="K23" s="89"/>
      <c r="L23" s="89"/>
      <c r="M23" s="111"/>
      <c r="N23" s="111"/>
      <c r="O23" s="111"/>
    </row>
    <row r="24" spans="2:15" customFormat="1" ht="16.2">
      <c r="B24" s="58" t="s">
        <v>513</v>
      </c>
      <c r="C24" s="86"/>
      <c r="D24" s="86"/>
      <c r="E24" s="86"/>
      <c r="F24" s="86"/>
      <c r="G24" s="86"/>
      <c r="H24" s="86"/>
      <c r="I24" s="86"/>
      <c r="J24" s="88"/>
      <c r="K24" s="88"/>
      <c r="L24" s="88"/>
      <c r="M24" s="110"/>
      <c r="N24" s="110"/>
      <c r="O24" s="110"/>
    </row>
    <row r="25" spans="2:15">
      <c r="B25" s="64" t="s">
        <v>268</v>
      </c>
      <c r="C25" s="87"/>
      <c r="D25" s="87"/>
      <c r="E25" s="87"/>
      <c r="F25" s="87"/>
      <c r="G25" s="87"/>
      <c r="H25" s="87"/>
      <c r="I25" s="87"/>
      <c r="J25" s="89"/>
      <c r="K25" s="89"/>
      <c r="L25" s="89"/>
      <c r="M25" s="111"/>
      <c r="N25" s="111"/>
      <c r="O25" s="111"/>
    </row>
    <row r="26" spans="2:15">
      <c r="B26" s="58" t="s">
        <v>30</v>
      </c>
      <c r="C26" s="86"/>
      <c r="D26" s="86"/>
      <c r="E26" s="86"/>
      <c r="F26" s="86"/>
      <c r="G26" s="86"/>
      <c r="H26" s="86"/>
      <c r="I26" s="86"/>
      <c r="J26" s="88">
        <v>1311.8</v>
      </c>
      <c r="K26" s="88"/>
      <c r="L26" s="88">
        <v>1852.18</v>
      </c>
      <c r="M26" s="110"/>
      <c r="N26" s="110"/>
      <c r="O26" s="110">
        <v>3.2899999999999999E-2</v>
      </c>
    </row>
    <row r="27" spans="2:15">
      <c r="B27" s="64" t="s">
        <v>514</v>
      </c>
      <c r="C27" s="87" t="s">
        <v>515</v>
      </c>
      <c r="D27" s="87" t="s">
        <v>26</v>
      </c>
      <c r="E27" s="87">
        <v>7634</v>
      </c>
      <c r="F27" s="87" t="s">
        <v>474</v>
      </c>
      <c r="G27" s="87">
        <v>0</v>
      </c>
      <c r="H27" s="87" t="s">
        <v>281</v>
      </c>
      <c r="I27" s="87" t="s">
        <v>164</v>
      </c>
      <c r="J27" s="89">
        <v>163.25</v>
      </c>
      <c r="K27" s="89">
        <f>532594.539/3.441</f>
        <v>154779</v>
      </c>
      <c r="L27" s="89">
        <v>869.46</v>
      </c>
      <c r="M27" s="111">
        <v>0</v>
      </c>
      <c r="N27" s="111">
        <v>0.46939999999999998</v>
      </c>
      <c r="O27" s="111">
        <v>1.54E-2</v>
      </c>
    </row>
    <row r="28" spans="2:15">
      <c r="B28" s="64" t="s">
        <v>516</v>
      </c>
      <c r="C28" s="127" t="s">
        <v>546</v>
      </c>
      <c r="D28" s="87" t="s">
        <v>26</v>
      </c>
      <c r="E28" s="87">
        <v>6467</v>
      </c>
      <c r="F28" s="87" t="s">
        <v>474</v>
      </c>
      <c r="G28" s="87">
        <v>0</v>
      </c>
      <c r="H28" s="87" t="s">
        <v>281</v>
      </c>
      <c r="I28" s="87" t="s">
        <v>165</v>
      </c>
      <c r="J28" s="89">
        <v>52.27</v>
      </c>
      <c r="K28" s="89">
        <f>345731.034/3.441</f>
        <v>100474</v>
      </c>
      <c r="L28" s="89">
        <v>180.71</v>
      </c>
      <c r="M28" s="111">
        <v>0</v>
      </c>
      <c r="N28" s="111">
        <v>9.7599999999999992E-2</v>
      </c>
      <c r="O28" s="111">
        <v>3.2000000000000002E-3</v>
      </c>
    </row>
    <row r="29" spans="2:15">
      <c r="B29" s="64" t="s">
        <v>517</v>
      </c>
      <c r="C29" s="87" t="s">
        <v>518</v>
      </c>
      <c r="D29" s="87" t="s">
        <v>26</v>
      </c>
      <c r="E29" s="87">
        <v>5617</v>
      </c>
      <c r="F29" s="87" t="s">
        <v>474</v>
      </c>
      <c r="G29" s="87">
        <v>0</v>
      </c>
      <c r="H29" s="87" t="s">
        <v>281</v>
      </c>
      <c r="I29" s="87" t="s">
        <v>164</v>
      </c>
      <c r="J29" s="89">
        <v>1096.28</v>
      </c>
      <c r="K29" s="89">
        <f>73156.7955/3.441</f>
        <v>21260.329991281604</v>
      </c>
      <c r="L29" s="89">
        <v>802</v>
      </c>
      <c r="M29" s="111">
        <v>0</v>
      </c>
      <c r="N29" s="111">
        <v>0.433</v>
      </c>
      <c r="O29" s="111">
        <v>1.4199999999999999E-2</v>
      </c>
    </row>
    <row r="30" spans="2:15">
      <c r="B30" s="58" t="s">
        <v>72</v>
      </c>
      <c r="C30" s="86"/>
      <c r="D30" s="86"/>
      <c r="E30" s="86"/>
      <c r="F30" s="86"/>
      <c r="G30" s="86"/>
      <c r="H30" s="86"/>
      <c r="I30" s="86"/>
      <c r="J30" s="88"/>
      <c r="K30" s="88"/>
      <c r="L30" s="88"/>
      <c r="M30" s="110"/>
      <c r="N30" s="110"/>
      <c r="O30" s="110"/>
    </row>
    <row r="31" spans="2:15">
      <c r="B31" s="119" t="s">
        <v>268</v>
      </c>
      <c r="C31" s="87"/>
      <c r="D31" s="87"/>
      <c r="E31" s="87"/>
      <c r="F31" s="87"/>
      <c r="G31" s="87"/>
      <c r="H31" s="87"/>
      <c r="I31" s="87"/>
      <c r="J31" s="89"/>
      <c r="K31" s="89"/>
      <c r="L31" s="89"/>
      <c r="M31" s="111"/>
      <c r="N31" s="111"/>
      <c r="O31" s="111"/>
    </row>
    <row r="32" spans="2:15">
      <c r="B32" s="114" t="s">
        <v>249</v>
      </c>
      <c r="D32" s="1"/>
      <c r="E32" s="1"/>
    </row>
    <row r="33" spans="2:15">
      <c r="B33" s="114" t="s">
        <v>133</v>
      </c>
      <c r="D33" s="1"/>
      <c r="E33" s="1"/>
    </row>
    <row r="34" spans="2:15">
      <c r="B34" s="114" t="s">
        <v>245</v>
      </c>
      <c r="C34" s="1"/>
      <c r="D34" s="1"/>
      <c r="E34" s="1"/>
    </row>
    <row r="35" spans="2:15">
      <c r="B35" s="114" t="s">
        <v>246</v>
      </c>
      <c r="C35" s="1"/>
      <c r="D35" s="1"/>
      <c r="E35" s="1"/>
    </row>
    <row r="36" spans="2:15">
      <c r="B36" s="135" t="s">
        <v>256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</row>
    <row r="37" spans="2:15">
      <c r="C37" s="1"/>
      <c r="D37" s="1"/>
      <c r="E37" s="1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6:O36"/>
  </mergeCells>
  <phoneticPr fontId="4" type="noConversion"/>
  <dataValidations count="1">
    <dataValidation allowBlank="1" showInputMessage="1" showErrorMessage="1" sqref="P25:XFD1048576 A5:XFD11 A25:A1048576 B37:O1048576 B25:O35" xr:uid="{00000000-0002-0000-0700-000000000000}"/>
  </dataValidations>
  <pageMargins left="0" right="0" top="0.5" bottom="0.5" header="0" footer="0.25"/>
  <pageSetup paperSize="9" scale="7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A1:BH796"/>
  <sheetViews>
    <sheetView rightToLeft="1" workbookViewId="0">
      <selection activeCell="C42" sqref="C42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10.33203125" style="2" customWidth="1"/>
    <col min="5" max="5" width="9.109375" style="2" bestFit="1" customWidth="1"/>
    <col min="6" max="6" width="5.5546875" style="1" customWidth="1"/>
    <col min="7" max="7" width="8.44140625" style="1" customWidth="1"/>
    <col min="8" max="8" width="7" style="1" customWidth="1"/>
    <col min="9" max="9" width="7.44140625" style="1" customWidth="1"/>
    <col min="10" max="12" width="11.109375" style="1" customWidth="1"/>
    <col min="13" max="13" width="7.6640625" style="1" customWidth="1"/>
    <col min="14" max="14" width="7.109375" style="1" customWidth="1"/>
    <col min="15" max="15" width="6" style="1" customWidth="1"/>
    <col min="16" max="16" width="7.88671875" style="1" customWidth="1"/>
    <col min="17" max="17" width="8.109375" style="1" customWidth="1"/>
    <col min="18" max="18" width="6.33203125" style="1" customWidth="1"/>
    <col min="19" max="19" width="8" style="1" customWidth="1"/>
    <col min="20" max="20" width="8.6640625" style="1" customWidth="1"/>
    <col min="21" max="21" width="10" style="1" customWidth="1"/>
    <col min="22" max="22" width="9.5546875" style="1" customWidth="1"/>
    <col min="23" max="23" width="6.109375" style="1" customWidth="1"/>
    <col min="24" max="25" width="5.6640625" style="1" customWidth="1"/>
    <col min="26" max="26" width="6.88671875" style="1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1:60">
      <c r="B1" s="80" t="s">
        <v>276</v>
      </c>
    </row>
    <row r="2" spans="1:60">
      <c r="B2" s="80" t="s">
        <v>277</v>
      </c>
    </row>
    <row r="3" spans="1:60">
      <c r="B3" s="80" t="s">
        <v>278</v>
      </c>
    </row>
    <row r="4" spans="1:60">
      <c r="B4" s="80" t="s">
        <v>279</v>
      </c>
    </row>
    <row r="6" spans="1:60" ht="26.25" customHeight="1">
      <c r="B6" s="145" t="s">
        <v>197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1:60" ht="26.25" customHeight="1">
      <c r="B7" s="145" t="s">
        <v>113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  <c r="BH7" s="3"/>
    </row>
    <row r="8" spans="1:60" s="3" customFormat="1" ht="62.4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BD8" s="1"/>
      <c r="BE8" s="1"/>
    </row>
    <row r="9" spans="1:60" s="3" customFormat="1" ht="26.4"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1:60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C10" s="1"/>
      <c r="BD10" s="3"/>
      <c r="BE10" s="1"/>
    </row>
    <row r="11" spans="1:60" s="4" customFormat="1" ht="18" customHeight="1">
      <c r="B11" s="55" t="s">
        <v>51</v>
      </c>
      <c r="C11" s="115"/>
      <c r="D11" s="115"/>
      <c r="E11" s="115"/>
      <c r="F11" s="115"/>
      <c r="G11" s="82"/>
      <c r="H11" s="82"/>
      <c r="I11" s="82"/>
      <c r="J11" s="109"/>
      <c r="K11" s="109"/>
      <c r="L11" s="109"/>
      <c r="BC11" s="1"/>
      <c r="BD11" s="3"/>
      <c r="BE11" s="1"/>
      <c r="BG11" s="1"/>
    </row>
    <row r="12" spans="1:60" customFormat="1" ht="18" customHeight="1">
      <c r="B12" s="58" t="s">
        <v>519</v>
      </c>
      <c r="C12" s="86"/>
      <c r="D12" s="86"/>
      <c r="E12" s="86"/>
      <c r="F12" s="86"/>
      <c r="G12" s="88"/>
      <c r="H12" s="88"/>
      <c r="I12" s="88"/>
      <c r="J12" s="110"/>
      <c r="K12" s="110"/>
      <c r="L12" s="110"/>
    </row>
    <row r="13" spans="1:60" customFormat="1" ht="15.6">
      <c r="B13" s="65" t="s">
        <v>268</v>
      </c>
      <c r="C13" s="87"/>
      <c r="D13" s="87"/>
      <c r="E13" s="87"/>
      <c r="F13" s="87"/>
      <c r="G13" s="89"/>
      <c r="H13" s="89"/>
      <c r="I13" s="89"/>
      <c r="J13" s="111"/>
      <c r="K13" s="111"/>
      <c r="L13" s="111"/>
    </row>
    <row r="14" spans="1:60" customFormat="1" ht="16.2">
      <c r="B14" s="58" t="s">
        <v>233</v>
      </c>
      <c r="C14" s="86"/>
      <c r="D14" s="86"/>
      <c r="E14" s="86"/>
      <c r="F14" s="86"/>
      <c r="G14" s="88"/>
      <c r="H14" s="88"/>
      <c r="I14" s="88"/>
      <c r="J14" s="110"/>
      <c r="K14" s="110"/>
      <c r="L14" s="110"/>
    </row>
    <row r="15" spans="1:60" customFormat="1" ht="15.6">
      <c r="B15" s="120" t="s">
        <v>268</v>
      </c>
      <c r="C15" s="87"/>
      <c r="D15" s="87"/>
      <c r="E15" s="87"/>
      <c r="F15" s="87"/>
      <c r="G15" s="89"/>
      <c r="H15" s="89"/>
      <c r="I15" s="89"/>
      <c r="J15" s="111"/>
      <c r="K15" s="111"/>
      <c r="L15" s="111"/>
    </row>
    <row r="16" spans="1:60" customFormat="1">
      <c r="A16" s="1"/>
      <c r="B16" s="114" t="s">
        <v>249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4" t="s">
        <v>133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4" t="s">
        <v>245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4" t="s">
        <v>246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5" t="s">
        <v>256</v>
      </c>
      <c r="C20" s="135"/>
      <c r="D20" s="135"/>
      <c r="E20" s="135"/>
      <c r="F20" s="135"/>
      <c r="G20" s="135"/>
      <c r="H20" s="135"/>
      <c r="I20" s="135"/>
      <c r="J20" s="135"/>
      <c r="K20" s="135"/>
      <c r="L20" s="135"/>
    </row>
    <row r="21" spans="1:12" customFormat="1" ht="13.2"/>
    <row r="22" spans="1:12" customFormat="1" ht="13.2"/>
    <row r="23" spans="1:12" customFormat="1" ht="13.2"/>
    <row r="24" spans="1:12" customFormat="1" ht="13.2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5:XFD1048576 A16:A20 B16:L19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30</vt:i4>
      </vt:variant>
    </vt:vector>
  </HeadingPairs>
  <TitlesOfParts>
    <vt:vector size="60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'עלות מתואמת אג"ח קונצרני ל.סחיר'!WPrint_Area_W</vt:lpstr>
      <vt:lpstr>'עלות מתואמת אג"ח קונצרני סחיר'!WPrint_Area_W</vt:lpstr>
      <vt:lpstr>'עלות מתואמת מסגרות אשראי ללווים'!WPrint_Area_W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Miri Atias</cp:lastModifiedBy>
  <cp:lastPrinted>2020-10-25T10:31:16Z</cp:lastPrinted>
  <dcterms:created xsi:type="dcterms:W3CDTF">2005-07-19T07:39:38Z</dcterms:created>
  <dcterms:modified xsi:type="dcterms:W3CDTF">2020-11-25T10:26:59Z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