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רביעי 2021\משרד האוצר\"/>
    </mc:Choice>
  </mc:AlternateContent>
  <xr:revisionPtr revIDLastSave="0" documentId="13_ncr:1_{4F8F7273-B57D-4BAB-9186-5DC481AC5C91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קונצרני'!$B$1:$U$56</definedName>
    <definedName name="_xlnm.Print_Area" localSheetId="9">אופציות!$B$6:$L$41</definedName>
    <definedName name="_xlnm.Print_Area" localSheetId="21">הלוואות!$B$1:$R$43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אופציה'!$B$1:$L$21</definedName>
    <definedName name="_xlnm.Print_Area" localSheetId="12">'לא סחיר- תעודות התחייבות ממשלתי'!$B$6:$P$24</definedName>
    <definedName name="_xlnm.Print_Area" localSheetId="14">'לא סחיר - אג"ח קונצרני'!$B$1:$S$30</definedName>
    <definedName name="_xlnm.Print_Area" localSheetId="18">'לא סחיר - אופציות'!$B$6:$L$44</definedName>
    <definedName name="_xlnm.Print_Area" localSheetId="19">'לא סחיר - חוזים עתידיים'!$B$1:$K$38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מניות'!$B$1:$M$23</definedName>
    <definedName name="_xlnm.Print_Area" localSheetId="16">'לא סחיר - קרנות השקעה'!$B$1:$K$42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מזומנים!$B$1:$L$37</definedName>
    <definedName name="_xlnm.Print_Area" localSheetId="5">מניות!$B$1:$O$113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נאמנות'!$B$1:$O$34</definedName>
    <definedName name="_xlnm.Print_Area" localSheetId="6">'קרנות סל'!$B$1:$N$67</definedName>
    <definedName name="_xlnm.Print_Area" localSheetId="2">'תעודות התחייבות ממשלתיות'!$B$1:$R$42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58" l="1"/>
  <c r="L15" i="58"/>
  <c r="L16" i="58"/>
  <c r="L17" i="58"/>
  <c r="L18" i="58"/>
  <c r="L13" i="58"/>
  <c r="K18" i="58"/>
  <c r="K17" i="58"/>
  <c r="K16" i="58"/>
  <c r="K15" i="58"/>
  <c r="K14" i="58"/>
  <c r="K13" i="58"/>
  <c r="K20" i="58" l="1"/>
  <c r="D41" i="88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<sst xmlns="http://schemas.openxmlformats.org/spreadsheetml/2006/main" count="2711" uniqueCount="617">
  <si>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</si>
  <si>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</si>
  <si>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</si>
  <si>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</si>
  <si>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</si>
  <si>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</si>
  <si>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</si>
  <si>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</si>
  <si>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</si>
  <si>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</si>
  <si>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</si>
  <si>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</si>
  <si>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</si>
  <si>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</si>
  <si>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</si>
  <si>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</si>
  <si>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</si>
  <si>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</si>
  <si>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</si>
  <si>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</si>
  <si>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</si>
  <si>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</si>
  <si>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</si>
  <si>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</si>
  <si>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</si>
  <si>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</si>
  <si>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</si>
  <si>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</si>
  <si>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</si>
  <si>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</si>
  <si>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</si>
  <si>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</si>
  <si>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</si>
  <si>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</si>
  <si>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</si>
  <si>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</si>
  <si>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</si>
  <si>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</si>
  <si>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</si>
  <si>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</si>
  <si>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</si>
  <si>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</si>
  <si>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</si>
  <si>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</si>
  <si>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</si>
  <si>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</si>
  <si>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</si>
  <si>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</si>
  <si>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</si>
  <si>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</si>
  <si>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</si>
  <si>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</si>
  <si>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</si>
  <si>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</si>
  <si>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</si>
  <si>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</si>
  <si>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</si>
  <si>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</si>
  <si>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</si>
  <si>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</si>
  <si>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</si>
  <si>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</si>
  <si>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</si>
  <si>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</si>
  <si>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</si>
  <si>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</si>
  <si>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</si>
  <si>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</si>
  <si>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</si>
  <si>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</si>
  <si>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</si>
  <si>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</si>
  <si>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</si>
  <si>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</si>
  <si>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</si>
  <si>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</si>
  <si>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</si>
  <si>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</si>
  <si>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</si>
  <si>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</si>
  <si>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</si>
  <si>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</si>
  <si>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</si>
  <si>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</si>
  <si>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</si>
  <si>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</si>
  <si>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</si>
  <si>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</si>
  <si>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</si>
  <si>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</si>
  <si>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</si>
  <si>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</si>
  <si>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</si>
  <si>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</si>
  <si>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</si>
  <si>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</si>
  <si>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</si>
  <si>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</si>
  <si>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</si>
  <si>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</si>
  <si>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</si>
  <si>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</si>
  <si>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</si>
  <si>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</si>
  <si>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</si>
  <si>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</si>
  <si>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</si>
  <si>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</si>
  <si>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</si>
  <si>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</si>
  <si>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</si>
  <si>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</si>
  <si>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</si>
  <si>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</si>
  <si>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</si>
  <si>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</si>
  <si>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</si>
  <si>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</si>
  <si>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</si>
  <si>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</si>
  <si>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</si>
  <si>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</si>
  <si>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</si>
  <si>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</si>
  <si>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</si>
  <si>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</si>
  <si>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</si>
  <si>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</si>
  <si>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</si>
  <si>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</si>
  <si>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</si>
  <si>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</si>
  <si>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</si>
  <si>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</si>
  <si>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</si>
  <si>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</si>
  <si>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</si>
  <si>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</si>
  <si>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</si>
  <si>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</si>
  <si>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</si>
  <si>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</si>
  <si>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</si>
  <si>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</si>
  <si>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</si>
  <si>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</si>
  <si>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</si>
  <si>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</si>
  <si>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</si>
  <si>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</si>
  <si>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</si>
  <si>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</si>
  <si>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</si>
  <si>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</si>
  <si>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</si>
  <si>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</si>
  <si>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</si>
  <si>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</si>
  <si>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</si>
  <si>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</si>
  <si>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</si>
  <si>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</si>
  <si>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</si>
  <si>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</si>
  <si>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</si>
  <si>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</si>
  <si>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</si>
  <si>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</si>
  <si>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</si>
  <si>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</si>
  <si>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</si>
  <si>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</si>
  <si>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</si>
  <si>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</si>
  <si>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</si>
  <si>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</si>
  <si>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</si>
  <si>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</si>
  <si>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</si>
  <si>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</si>
  <si>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</si>
  <si>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</si>
  <si>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</si>
  <si>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</si>
  <si>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</si>
  <si>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</si>
  <si>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</si>
  <si>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</si>
  <si>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</si>
  <si>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</si>
  <si>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</si>
  <si>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</si>
  <si>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</si>
  <si>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</si>
  <si>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</si>
  <si>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</si>
  <si>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</si>
  <si>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</si>
  <si>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</si>
  <si>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</si>
  <si>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</si>
  <si>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</si>
  <si>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</si>
  <si>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</si>
  <si>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</si>
  <si>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</si>
  <si>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</si>
  <si>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</si>
  <si>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</si>
  <si>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</si>
  <si>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</si>
  <si>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</si>
  <si>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</si>
  <si>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</si>
  <si>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</si>
  <si>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</si>
  <si>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</si>
  <si>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</si>
  <si>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</si>
  <si>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</si>
  <si>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</si>
  <si>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</si>
  <si>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</si>
  <si>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</si>
  <si>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</si>
  <si>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</si>
  <si>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</si>
  <si>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</si>
  <si>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</si>
  <si>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</si>
  <si>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</si>
  <si>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</si>
  <si>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</si>
  <si>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</si>
  <si>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</si>
  <si>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</si>
  <si>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</si>
  <si>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</si>
  <si>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</si>
  <si>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</si>
  <si>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</si>
  <si>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</si>
  <si>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</si>
  <si>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</si>
  <si>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</si>
  <si>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</si>
  <si>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</si>
  <si>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</si>
  <si>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</si>
  <si>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</si>
  <si>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</si>
  <si>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</si>
  <si>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</si>
  <si>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</si>
  <si>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</si>
  <si>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</si>
  <si>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</si>
  <si>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</si>
  <si>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</si>
  <si>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</si>
  <si>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</si>
  <si>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</si>
  <si>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</si>
  <si>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</si>
  <si>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</si>
  <si>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</si>
  <si>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</si>
  <si>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</si>
  <si>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</si>
  <si>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</si>
  <si>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</si>
  <si>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</si>
  <si>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</si>
  <si>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</si>
  <si>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</si>
  <si>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</si>
  <si>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30/12/2021</t>
  </si>
  <si>
    <t>עוצ"מ חברה לניהול קופות גמל והשתלמות בע"מ</t>
  </si>
  <si>
    <t>קרן השתלמות עוצ"מ</t>
  </si>
  <si>
    <t>520031659-00000000000394-0000000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</si>
  <si>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</si>
  <si>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</si>
  <si>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</si>
  <si>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</si>
  <si>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</si>
  <si>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</si>
  <si>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 צמודה 922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</si>
  <si>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</si>
  <si>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</si>
  <si>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</si>
  <si>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</si>
  <si>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</si>
  <si>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</si>
  <si>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</si>
  <si>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</si>
  <si>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</si>
  <si>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</si>
  <si>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</si>
  <si>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</si>
  <si>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</si>
  <si>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</si>
  <si>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</si>
  <si>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</si>
  <si>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</si>
  <si>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</si>
  <si>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</si>
  <si>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</si>
  <si>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</si>
  <si>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</si>
  <si>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</si>
  <si>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</si>
  <si>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</si>
  <si>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</si>
  <si>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מזרחי טפחות ש"ה                                   </t>
  </si>
  <si>
    <t xml:space="preserve">מליסרון אגח י"ג                                   </t>
  </si>
  <si>
    <t xml:space="preserve">מגה אור ד'                                        </t>
  </si>
  <si>
    <t>ilA+</t>
  </si>
  <si>
    <t xml:space="preserve">פז חברת נפט 2020/2030                             </t>
  </si>
  <si>
    <t>אנרגיה</t>
  </si>
  <si>
    <t xml:space="preserve">דיסקונט ש"ה א'                                    </t>
  </si>
  <si>
    <t>ilA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</si>
  <si>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</si>
  <si>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</si>
  <si>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</si>
  <si>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</si>
  <si>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</si>
  <si>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</si>
  <si>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</si>
  <si>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</si>
  <si>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</si>
  <si>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</si>
  <si>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</si>
  <si>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</si>
  <si>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</si>
  <si>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</si>
  <si>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</si>
  <si>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</si>
  <si>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</si>
  <si>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</si>
  <si>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</si>
  <si>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</si>
  <si>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</si>
  <si>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</si>
  <si>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</si>
  <si>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</si>
  <si>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</si>
  <si>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</si>
  <si>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</si>
  <si>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</si>
  <si>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</si>
  <si>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</si>
  <si>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</si>
  <si>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</si>
  <si>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</si>
  <si>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</si>
  <si>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</si>
  <si>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</si>
  <si>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</si>
  <si>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</si>
  <si>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</si>
  <si>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</si>
  <si>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</si>
  <si>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</si>
  <si>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</si>
  <si>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</si>
  <si>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איי ספאק 1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</si>
  <si>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</si>
  <si>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</si>
  <si>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</si>
  <si>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</si>
  <si>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</si>
  <si>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</si>
  <si>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</si>
  <si>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</si>
  <si>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</si>
  <si>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</si>
  <si>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</si>
  <si>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</si>
  <si>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</si>
  <si>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</si>
  <si>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</si>
  <si>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</si>
  <si>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</si>
  <si>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BLACKBERRY LTD                                    </t>
  </si>
  <si>
    <t>CA09228F1036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</si>
  <si>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</si>
  <si>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</si>
  <si>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</si>
  <si>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</si>
  <si>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</si>
  <si>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</si>
  <si>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</si>
  <si>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</si>
  <si>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</si>
  <si>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</si>
  <si>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</si>
  <si>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</si>
  <si>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</si>
  <si>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</si>
  <si>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</si>
  <si>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</si>
  <si>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</si>
  <si>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KSS KOHL'S CORP                                   </t>
  </si>
  <si>
    <t>US5002551043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</si>
  <si>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</si>
  <si>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</si>
  <si>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</si>
  <si>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</si>
  <si>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</si>
  <si>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</si>
  <si>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</si>
  <si>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</si>
  <si>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</si>
  <si>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</si>
  <si>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</si>
  <si>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</si>
  <si>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</si>
  <si>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</si>
  <si>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</si>
  <si>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</si>
  <si>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</si>
  <si>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</si>
  <si>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</si>
  <si>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</si>
  <si>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</si>
  <si>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</si>
  <si>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</si>
  <si>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</si>
  <si>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</si>
  <si>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Coca-Cola Bottling Co. Consolidated               </t>
  </si>
  <si>
    <t>US1912161007</t>
  </si>
  <si>
    <t>Food, Beverage &amp; Tobacco</t>
  </si>
  <si>
    <t xml:space="preserve">CVS HEALTH CORP                                   </t>
  </si>
  <si>
    <t>US1266501006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</si>
  <si>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</si>
  <si>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</si>
  <si>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</si>
  <si>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</si>
  <si>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</si>
  <si>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</si>
  <si>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</si>
  <si>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</si>
  <si>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</si>
  <si>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</si>
  <si>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</si>
  <si>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</si>
  <si>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</si>
  <si>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</si>
  <si>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</si>
  <si>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</si>
  <si>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</si>
  <si>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</si>
  <si>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</si>
  <si>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</si>
  <si>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</si>
  <si>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</si>
  <si>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MODERNA INC-MRNA                                  </t>
  </si>
  <si>
    <t xml:space="preserve">PFIZER INC-PFE                                    </t>
  </si>
  <si>
    <t>US7170811035</t>
  </si>
  <si>
    <t xml:space="preserve">AAP ADVANCE AUTO PA                               </t>
  </si>
  <si>
    <t>US00751Y1064</t>
  </si>
  <si>
    <t>Retailing</t>
  </si>
  <si>
    <t xml:space="preserve">AMZN-Amazon.com Inc                               </t>
  </si>
  <si>
    <t>US0231351067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</si>
  <si>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</si>
  <si>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</si>
  <si>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</si>
  <si>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</si>
  <si>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</si>
  <si>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</si>
  <si>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</si>
  <si>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</si>
  <si>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</si>
  <si>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</si>
  <si>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</si>
  <si>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</si>
  <si>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</si>
  <si>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</si>
  <si>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</si>
  <si>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</si>
  <si>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</si>
  <si>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</si>
  <si>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</si>
  <si>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</si>
  <si>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</si>
  <si>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</si>
  <si>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</si>
  <si>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</si>
  <si>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</si>
  <si>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</si>
  <si>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</si>
  <si>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</si>
  <si>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</si>
  <si>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META PLATFORMS-MVRS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</si>
  <si>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</si>
  <si>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</si>
  <si>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</si>
  <si>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</si>
  <si>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</si>
  <si>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</si>
  <si>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</si>
  <si>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</si>
  <si>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</si>
  <si>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</si>
  <si>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</si>
  <si>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</si>
  <si>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</si>
  <si>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</si>
  <si>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</si>
  <si>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</si>
  <si>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</si>
  <si>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</si>
  <si>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</si>
  <si>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</si>
  <si>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</si>
  <si>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</si>
  <si>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</si>
  <si>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</si>
  <si>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</si>
  <si>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הראל סל ת"א נדל"ן                                 </t>
  </si>
  <si>
    <t xml:space="preserve">פסגות סל תא 125 סד-2                              </t>
  </si>
  <si>
    <t xml:space="preserve">ת"א 35 MTF                                        </t>
  </si>
  <si>
    <t xml:space="preserve">פסגות דקס שקלי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</si>
  <si>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</si>
  <si>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</si>
  <si>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</si>
  <si>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</si>
  <si>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</si>
  <si>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</si>
  <si>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</si>
  <si>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</si>
  <si>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</si>
  <si>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</si>
  <si>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</si>
  <si>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</si>
  <si>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</si>
  <si>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</si>
  <si>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</si>
  <si>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</si>
  <si>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</si>
  <si>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</si>
  <si>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</si>
  <si>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</si>
  <si>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</si>
  <si>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</si>
  <si>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</si>
  <si>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</si>
  <si>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</si>
  <si>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</si>
  <si>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</si>
  <si>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</si>
  <si>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</si>
  <si>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</si>
  <si>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</si>
  <si>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</si>
  <si>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</si>
  <si>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</si>
  <si>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</si>
  <si>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</si>
  <si>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</si>
  <si>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</si>
  <si>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</si>
  <si>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</si>
  <si>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</si>
  <si>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</si>
  <si>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</si>
  <si>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</si>
  <si>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</si>
  <si>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</si>
  <si>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</si>
  <si>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</si>
  <si>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</si>
  <si>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</si>
  <si>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</si>
  <si>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</si>
  <si>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</si>
  <si>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</si>
  <si>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</si>
  <si>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</si>
  <si>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</si>
  <si>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</si>
  <si>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</si>
  <si>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</si>
  <si>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</si>
  <si>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</si>
  <si>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</si>
  <si>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אדאקום 1 ש"ח                                      </t>
  </si>
  <si>
    <t>אלקטרוניקה ואופטיקה</t>
  </si>
  <si>
    <t xml:space="preserve">ויולה ג'נרשיין ניהול מניה ל.ס.                    </t>
  </si>
  <si>
    <t xml:space="preserve">BROSH CAPITAL 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</si>
  <si>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</si>
  <si>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</si>
  <si>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</si>
  <si>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PARETO OPTIMUM C  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</si>
  <si>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</si>
  <si>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</si>
  <si>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</si>
  <si>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</si>
  <si>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</si>
  <si>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</si>
  <si>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 3.138 24/02/22                                 </t>
  </si>
  <si>
    <t>ל.ר.</t>
  </si>
  <si>
    <t xml:space="preserve">FW 3.1462 24/02/22                                </t>
  </si>
  <si>
    <t xml:space="preserve">FW 3.5372 24/02/22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</si>
  <si>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</si>
  <si>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</si>
  <si>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</si>
  <si>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</si>
  <si>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</si>
  <si>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</si>
  <si>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</si>
  <si>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US60770K1079</t>
  </si>
  <si>
    <t>עו"ש בנק לאומי</t>
  </si>
  <si>
    <t>עו"ש בנק הבינלאומי</t>
  </si>
  <si>
    <t>ilAA+</t>
  </si>
  <si>
    <t>עו"ש בנק הפועלים</t>
  </si>
  <si>
    <t>עו"ש בנק המזרחי טפחות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</si>
</sst>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2" fillId="0" borderId="27" xfId="0" applyFont="1" applyBorder="1" applyAlignment="1">
      <alignment horizontal="right" vertical="center" indent="1"/>
    </xf>
    <xf numFmtId="0" fontId="0" fillId="0" borderId="0" xfId="0" applyBorder="1"/>
    <xf numFmtId="14" fontId="2" fillId="0" borderId="0" xfId="0" applyNumberFormat="1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9" t="s">
        <v>182</v>
      </c>
      <c r="C6" s="130"/>
      <c r="D6" s="131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3257.54</v>
      </c>
      <c r="D11" s="105">
        <f>מזומנים!L10</f>
        <v>5.0900000000000001E-2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14548.23</v>
      </c>
      <c r="D13" s="105">
        <f>'תעודות התחייבות ממשלתיות'!R11</f>
        <v>0.2273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5544.75</v>
      </c>
      <c r="D15" s="105">
        <f>'אג"ח קונצרני'!U11</f>
        <v>8.6599999999999996E-2</v>
      </c>
    </row>
    <row r="16" spans="1:36">
      <c r="A16" s="33" t="s">
        <v>150</v>
      </c>
      <c r="B16" s="70" t="s">
        <v>91</v>
      </c>
      <c r="C16" s="100">
        <f>מניות!L11</f>
        <v>21476.989999999998</v>
      </c>
      <c r="D16" s="105">
        <f>מניות!O11</f>
        <v>0.33560000000000001</v>
      </c>
    </row>
    <row r="17" spans="1:4">
      <c r="A17" s="33" t="s">
        <v>150</v>
      </c>
      <c r="B17" s="70" t="s">
        <v>257</v>
      </c>
      <c r="C17" s="100">
        <f>'קרנות סל'!K11</f>
        <v>13971.869999999999</v>
      </c>
      <c r="D17" s="105">
        <f>'קרנות סל'!N11</f>
        <v>0.21829999999999999</v>
      </c>
    </row>
    <row r="18" spans="1:4">
      <c r="A18" s="33" t="s">
        <v>150</v>
      </c>
      <c r="B18" s="70" t="s">
        <v>92</v>
      </c>
      <c r="C18" s="100">
        <f>'קרנות נאמנות'!L11</f>
        <v>777.78</v>
      </c>
      <c r="D18" s="105">
        <f>'קרנות נאמנות'!O11</f>
        <v>1.2199999999999999E-2</v>
      </c>
    </row>
    <row r="19" spans="1:4">
      <c r="A19" s="33" t="s">
        <v>150</v>
      </c>
      <c r="B19" s="70" t="s">
        <v>93</v>
      </c>
      <c r="C19" s="100">
        <f>'כתבי אופציה'!I11</f>
        <v>232.71</v>
      </c>
      <c r="D19" s="105">
        <f>'כתבי אופציה'!L11</f>
        <v>3.5999999999999999E-3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0.02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110.84</v>
      </c>
      <c r="D27" s="105">
        <f>'לא סחיר - מניות'!M11</f>
        <v>1.7000000000000001E-3</v>
      </c>
    </row>
    <row r="28" spans="1:4">
      <c r="A28" s="33" t="s">
        <v>150</v>
      </c>
      <c r="B28" s="70" t="s">
        <v>100</v>
      </c>
      <c r="C28" s="100">
        <f>'לא סחיר - קרנות השקעה'!H11</f>
        <v>3240.14</v>
      </c>
      <c r="D28" s="105">
        <f>'לא סחיר - קרנות השקעה'!K11</f>
        <v>5.0599999999999999E-2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125.92</v>
      </c>
      <c r="D31" s="105">
        <f>'לא סחיר - חוזים עתידיים'!K11</f>
        <v>2E-3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717.11</v>
      </c>
      <c r="D33" s="105">
        <f>הלוואות!R10</f>
        <v>1.1200000000000002E-2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64003.89999999998</v>
      </c>
      <c r="D42" s="106">
        <f>SUM(D11,D13,D14,D15,D16,D17,D18,D19,D20,D21,D22,D24,D25,D26,D27,D28,D29,D30,D31,D32,D33,D34,D35,D36,D37,D39,D40,D41)</f>
        <v>1.0000000000000002</v>
      </c>
    </row>
    <row r="43" spans="1:7">
      <c r="A43" s="33" t="s">
        <v>150</v>
      </c>
      <c r="B43" s="49" t="s">
        <v>191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1.0000000000000002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609</v>
      </c>
      <c r="D47" s="125">
        <v>3.11</v>
      </c>
      <c r="G47" s="54"/>
    </row>
    <row r="48" spans="1:7">
      <c r="C48" s="125" t="s">
        <v>610</v>
      </c>
      <c r="D48" s="125">
        <v>3.5219999999999998</v>
      </c>
    </row>
    <row r="49" spans="2:4">
      <c r="C49" s="42"/>
      <c r="D49" s="42"/>
    </row>
    <row r="50" spans="2:4">
      <c r="B50" s="132" t="s">
        <v>256</v>
      </c>
      <c r="C50" s="132"/>
      <c r="D50" s="132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E1" sqref="E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2:61" ht="26.25" customHeight="1">
      <c r="B7" s="146" t="s">
        <v>114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581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E1" sqref="E1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8"/>
      <c r="BD6" s="1" t="s">
        <v>142</v>
      </c>
      <c r="BF6" s="1" t="s">
        <v>175</v>
      </c>
      <c r="BH6" s="3" t="s">
        <v>165</v>
      </c>
    </row>
    <row r="7" spans="1:60" ht="26.25" customHeight="1">
      <c r="B7" s="146" t="s">
        <v>115</v>
      </c>
      <c r="C7" s="147"/>
      <c r="D7" s="147"/>
      <c r="E7" s="147"/>
      <c r="F7" s="147"/>
      <c r="G7" s="147"/>
      <c r="H7" s="147"/>
      <c r="I7" s="147"/>
      <c r="J7" s="147"/>
      <c r="K7" s="148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582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583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G4" sqref="G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2:81" ht="26.25" customHeight="1">
      <c r="B7" s="146" t="s">
        <v>116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G4" sqref="G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72" ht="26.25" customHeight="1">
      <c r="B7" s="146" t="s">
        <v>108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584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6" t="s">
        <v>256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G4" sqref="G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2:65" ht="26.25" customHeight="1">
      <c r="B7" s="146" t="s">
        <v>109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6" t="s">
        <v>256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28515625" style="2" bestFit="1" customWidth="1"/>
    <col min="4" max="4" width="6.5703125" style="2" bestFit="1" customWidth="1"/>
    <col min="5" max="5" width="6.7109375" style="2" bestFit="1" customWidth="1"/>
    <col min="6" max="6" width="12.7109375" style="1" bestFit="1" customWidth="1"/>
    <col min="7" max="7" width="5.42578125" style="1" bestFit="1" customWidth="1"/>
    <col min="8" max="8" width="8.7109375" style="1" bestFit="1" customWidth="1"/>
    <col min="9" max="9" width="13.140625" style="1" bestFit="1" customWidth="1"/>
    <col min="10" max="10" width="6" style="1" bestFit="1" customWidth="1"/>
    <col min="11" max="11" width="9.85546875" style="1" bestFit="1" customWidth="1"/>
    <col min="12" max="13" width="8" style="1" bestFit="1" customWidth="1"/>
    <col min="14" max="14" width="14.5703125" style="1" bestFit="1" customWidth="1"/>
    <col min="15" max="15" width="6.5703125" style="1" bestFit="1" customWidth="1"/>
    <col min="16" max="16" width="7.85546875" style="1" bestFit="1" customWidth="1"/>
    <col min="17" max="17" width="10.5703125" style="1" bestFit="1" customWidth="1"/>
    <col min="18" max="18" width="10" style="1" bestFit="1" customWidth="1"/>
    <col min="19" max="19" width="10.42578125" style="1" bestFit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2:81" ht="26.25" customHeight="1">
      <c r="B7" s="146" t="s">
        <v>110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>
        <v>196335.81</v>
      </c>
      <c r="O11" s="82"/>
      <c r="P11" s="82">
        <v>0.02</v>
      </c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>
        <v>196335.81</v>
      </c>
      <c r="O12" s="88"/>
      <c r="P12" s="88">
        <v>0.02</v>
      </c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>
        <v>196335.81</v>
      </c>
      <c r="O13" s="88"/>
      <c r="P13" s="88">
        <v>0.02</v>
      </c>
      <c r="Q13" s="110"/>
      <c r="R13" s="110"/>
      <c r="S13" s="110"/>
    </row>
    <row r="14" spans="2:81" customFormat="1" ht="15.75">
      <c r="B14" s="66" t="s">
        <v>585</v>
      </c>
      <c r="C14" s="87">
        <v>1760016</v>
      </c>
      <c r="D14" s="87"/>
      <c r="E14" s="87">
        <v>2163</v>
      </c>
      <c r="F14" s="87" t="s">
        <v>341</v>
      </c>
      <c r="G14" s="87">
        <v>0</v>
      </c>
      <c r="H14" s="87" t="s">
        <v>281</v>
      </c>
      <c r="I14" s="94">
        <v>36303</v>
      </c>
      <c r="J14" s="87">
        <v>0</v>
      </c>
      <c r="K14" s="87" t="s">
        <v>165</v>
      </c>
      <c r="L14" s="111">
        <v>0.04</v>
      </c>
      <c r="M14" s="111">
        <v>0</v>
      </c>
      <c r="N14" s="89">
        <v>196335.81</v>
      </c>
      <c r="O14" s="89">
        <v>0.01</v>
      </c>
      <c r="P14" s="89">
        <v>0.02</v>
      </c>
      <c r="Q14" s="111">
        <v>0</v>
      </c>
      <c r="R14" s="111">
        <v>1</v>
      </c>
      <c r="S14" s="111">
        <v>0</v>
      </c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6" t="s">
        <v>256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5.42578125" style="2" bestFit="1" customWidth="1"/>
    <col min="5" max="5" width="6.7109375" style="2" bestFit="1" customWidth="1"/>
    <col min="6" max="6" width="18.85546875" style="1" bestFit="1" customWidth="1"/>
    <col min="7" max="7" width="9.85546875" style="1" bestFit="1" customWidth="1"/>
    <col min="8" max="9" width="11.85546875" style="1" bestFit="1" customWidth="1"/>
    <col min="10" max="10" width="10" style="1" bestFit="1" customWidth="1"/>
    <col min="11" max="11" width="10.5703125" style="1" bestFit="1" customWidth="1"/>
    <col min="12" max="12" width="10" style="1" bestFit="1" customWidth="1"/>
    <col min="13" max="13" width="10.42578125" style="1" bestFit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</row>
    <row r="7" spans="2:98" ht="26.25" customHeight="1">
      <c r="B7" s="146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6500</v>
      </c>
      <c r="I11" s="82"/>
      <c r="J11" s="82">
        <v>110.84</v>
      </c>
      <c r="K11" s="109"/>
      <c r="L11" s="109"/>
      <c r="M11" s="109">
        <v>1.7000000000000001E-3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6500</v>
      </c>
      <c r="I12" s="88"/>
      <c r="J12" s="88">
        <v>110.84</v>
      </c>
      <c r="K12" s="110"/>
      <c r="L12" s="110"/>
      <c r="M12" s="110">
        <v>1.7000000000000001E-3</v>
      </c>
    </row>
    <row r="13" spans="2:98" customFormat="1" ht="15.75">
      <c r="B13" s="59" t="s">
        <v>586</v>
      </c>
      <c r="C13" s="87">
        <v>239012</v>
      </c>
      <c r="D13" s="87"/>
      <c r="E13" s="87">
        <v>2225</v>
      </c>
      <c r="F13" s="87" t="s">
        <v>587</v>
      </c>
      <c r="G13" s="87" t="s">
        <v>165</v>
      </c>
      <c r="H13" s="89">
        <v>6420</v>
      </c>
      <c r="I13" s="89">
        <v>1E-4</v>
      </c>
      <c r="J13" s="89">
        <v>0</v>
      </c>
      <c r="K13" s="111">
        <v>2.0000000000000001E-4</v>
      </c>
      <c r="L13" s="111">
        <v>0</v>
      </c>
      <c r="M13" s="111">
        <v>0</v>
      </c>
    </row>
    <row r="14" spans="2:98" customFormat="1" ht="15.75">
      <c r="B14" s="59" t="s">
        <v>588</v>
      </c>
      <c r="C14" s="87">
        <v>10056125</v>
      </c>
      <c r="D14" s="87"/>
      <c r="E14" s="87">
        <v>825</v>
      </c>
      <c r="F14" s="87" t="s">
        <v>157</v>
      </c>
      <c r="G14" s="87" t="s">
        <v>165</v>
      </c>
      <c r="H14" s="89">
        <v>80</v>
      </c>
      <c r="I14" s="89">
        <v>138543.8389</v>
      </c>
      <c r="J14" s="89">
        <v>110.84</v>
      </c>
      <c r="K14" s="111">
        <v>0</v>
      </c>
      <c r="L14" s="111">
        <v>1</v>
      </c>
      <c r="M14" s="111">
        <v>1.7000000000000001E-3</v>
      </c>
    </row>
    <row r="15" spans="2:98" customFormat="1" ht="15.75">
      <c r="B15" s="58" t="s">
        <v>231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8" t="s">
        <v>79</v>
      </c>
      <c r="C16" s="86"/>
      <c r="D16" s="86"/>
      <c r="E16" s="86"/>
      <c r="F16" s="86"/>
      <c r="G16" s="86"/>
      <c r="H16" s="88"/>
      <c r="I16" s="88"/>
      <c r="J16" s="88"/>
      <c r="K16" s="110"/>
      <c r="L16" s="110"/>
      <c r="M16" s="110"/>
    </row>
    <row r="17" spans="1:13" customFormat="1" ht="15.75">
      <c r="B17" s="59" t="s">
        <v>268</v>
      </c>
      <c r="C17" s="87"/>
      <c r="D17" s="87"/>
      <c r="E17" s="87"/>
      <c r="F17" s="87"/>
      <c r="G17" s="87"/>
      <c r="H17" s="89"/>
      <c r="I17" s="89"/>
      <c r="J17" s="89"/>
      <c r="K17" s="111"/>
      <c r="L17" s="111"/>
      <c r="M17" s="111"/>
    </row>
    <row r="18" spans="1:13" customFormat="1" ht="15.75">
      <c r="B18" s="58" t="s">
        <v>78</v>
      </c>
      <c r="C18" s="86"/>
      <c r="D18" s="86"/>
      <c r="E18" s="86"/>
      <c r="F18" s="86"/>
      <c r="G18" s="86"/>
      <c r="H18" s="88"/>
      <c r="I18" s="88"/>
      <c r="J18" s="88"/>
      <c r="K18" s="110"/>
      <c r="L18" s="110"/>
      <c r="M18" s="110"/>
    </row>
    <row r="19" spans="1:13" customFormat="1" ht="15.75">
      <c r="B19" s="117" t="s">
        <v>268</v>
      </c>
      <c r="C19" s="87"/>
      <c r="D19" s="87"/>
      <c r="E19" s="87"/>
      <c r="F19" s="87"/>
      <c r="G19" s="87"/>
      <c r="H19" s="89"/>
      <c r="I19" s="89"/>
      <c r="J19" s="89"/>
      <c r="K19" s="111"/>
      <c r="L19" s="111"/>
      <c r="M19" s="111"/>
    </row>
    <row r="20" spans="1:13" customFormat="1">
      <c r="A20" s="1"/>
      <c r="B20" s="114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14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36" t="s">
        <v>256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</row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" right="0" top="0.5" bottom="0.5" header="0" footer="0.25"/>
  <pageSetup paperSize="9" scale="85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topLeftCell="B1" workbookViewId="0">
      <selection activeCell="L10" sqref="L10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9.85546875" style="1" bestFit="1" customWidth="1"/>
    <col min="5" max="5" width="13.140625" style="1" bestFit="1" customWidth="1"/>
    <col min="6" max="6" width="14.5703125" style="1" bestFit="1" customWidth="1"/>
    <col min="7" max="8" width="11.85546875" style="1" bestFit="1" customWidth="1"/>
    <col min="9" max="9" width="10.5703125" style="1" bestFit="1" customWidth="1"/>
    <col min="10" max="10" width="9" style="1" bestFit="1" customWidth="1"/>
    <col min="11" max="11" width="10.42578125" style="1" bestFit="1" customWidth="1"/>
    <col min="12" max="12" width="27.7109375" style="3" customWidth="1"/>
    <col min="13" max="13" width="11.7109375" style="3" bestFit="1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55" ht="26.25" customHeight="1">
      <c r="B7" s="146" t="s">
        <v>117</v>
      </c>
      <c r="C7" s="147"/>
      <c r="D7" s="147"/>
      <c r="E7" s="147"/>
      <c r="F7" s="147"/>
      <c r="G7" s="147"/>
      <c r="H7" s="147"/>
      <c r="I7" s="147"/>
      <c r="J7" s="147"/>
      <c r="K7" s="148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547266.63</v>
      </c>
      <c r="G11" s="82"/>
      <c r="H11" s="82">
        <v>3240.14</v>
      </c>
      <c r="I11" s="109"/>
      <c r="J11" s="109"/>
      <c r="K11" s="109">
        <v>5.0599999999999999E-2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3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3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3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3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3" customFormat="1" ht="15.75">
      <c r="B21" s="56" t="s">
        <v>231</v>
      </c>
      <c r="C21" s="86"/>
      <c r="D21" s="86"/>
      <c r="E21" s="93"/>
      <c r="F21" s="88">
        <v>547266.63</v>
      </c>
      <c r="G21" s="88"/>
      <c r="H21" s="88">
        <v>3240.14</v>
      </c>
      <c r="I21" s="110"/>
      <c r="J21" s="110"/>
      <c r="K21" s="110">
        <v>5.0599999999999999E-2</v>
      </c>
    </row>
    <row r="22" spans="2:13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  <c r="M22" s="127"/>
    </row>
    <row r="23" spans="2:13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  <c r="M23" s="127"/>
    </row>
    <row r="24" spans="2:13" customFormat="1" ht="16.5" customHeight="1">
      <c r="B24" s="56" t="s">
        <v>227</v>
      </c>
      <c r="C24" s="86"/>
      <c r="D24" s="86"/>
      <c r="E24" s="93"/>
      <c r="F24" s="88">
        <v>547266.63</v>
      </c>
      <c r="G24" s="88"/>
      <c r="H24" s="88">
        <v>3240.14</v>
      </c>
      <c r="I24" s="110"/>
      <c r="J24" s="110"/>
      <c r="K24" s="110">
        <v>5.0599999999999999E-2</v>
      </c>
      <c r="M24" s="127"/>
    </row>
    <row r="25" spans="2:13" customFormat="1" ht="15.75">
      <c r="B25" s="59" t="s">
        <v>589</v>
      </c>
      <c r="C25" s="87">
        <v>77555670</v>
      </c>
      <c r="D25" s="87" t="s">
        <v>165</v>
      </c>
      <c r="E25" s="94">
        <v>44188</v>
      </c>
      <c r="F25" s="89">
        <v>362.3</v>
      </c>
      <c r="G25" s="89">
        <v>150122.54999999999</v>
      </c>
      <c r="H25" s="89">
        <v>543.89</v>
      </c>
      <c r="I25" s="111">
        <v>0</v>
      </c>
      <c r="J25" s="111">
        <v>0.16789999999999999</v>
      </c>
      <c r="K25" s="111">
        <v>8.5000000000000006E-3</v>
      </c>
      <c r="M25" s="128"/>
    </row>
    <row r="26" spans="2:13" customFormat="1" ht="15.75">
      <c r="B26" s="59" t="s">
        <v>590</v>
      </c>
      <c r="C26" s="87">
        <v>7808082</v>
      </c>
      <c r="D26" s="87" t="s">
        <v>165</v>
      </c>
      <c r="E26" s="94">
        <v>44487</v>
      </c>
      <c r="F26" s="89">
        <v>200.54</v>
      </c>
      <c r="G26" s="89">
        <v>101619.12</v>
      </c>
      <c r="H26" s="89">
        <v>203.79</v>
      </c>
      <c r="I26" s="111">
        <v>0</v>
      </c>
      <c r="J26" s="111">
        <v>6.2899999999999998E-2</v>
      </c>
      <c r="K26" s="111">
        <v>3.2000000000000002E-3</v>
      </c>
      <c r="M26" s="128"/>
    </row>
    <row r="27" spans="2:13" customFormat="1" ht="15.75">
      <c r="B27" s="59" t="s">
        <v>591</v>
      </c>
      <c r="C27" s="87">
        <v>7667876</v>
      </c>
      <c r="D27" s="87" t="s">
        <v>165</v>
      </c>
      <c r="E27" s="94">
        <v>44433</v>
      </c>
      <c r="F27" s="89">
        <v>100.64</v>
      </c>
      <c r="G27" s="89">
        <v>210786.57</v>
      </c>
      <c r="H27" s="89">
        <v>212.14</v>
      </c>
      <c r="I27" s="111">
        <v>0</v>
      </c>
      <c r="J27" s="111">
        <v>6.5500000000000003E-2</v>
      </c>
      <c r="K27" s="111">
        <v>3.3E-3</v>
      </c>
      <c r="M27" s="128"/>
    </row>
    <row r="28" spans="2:13" customFormat="1" ht="15.75">
      <c r="B28" s="59" t="s">
        <v>592</v>
      </c>
      <c r="C28" s="87">
        <v>7640972</v>
      </c>
      <c r="D28" s="87" t="s">
        <v>165</v>
      </c>
      <c r="E28" s="94">
        <v>44125</v>
      </c>
      <c r="F28" s="89">
        <v>402.51</v>
      </c>
      <c r="G28" s="89">
        <v>132605.40109999999</v>
      </c>
      <c r="H28" s="89">
        <v>533.75</v>
      </c>
      <c r="I28" s="111">
        <v>0</v>
      </c>
      <c r="J28" s="111">
        <v>0.16469999999999999</v>
      </c>
      <c r="K28" s="111">
        <v>8.3000000000000001E-3</v>
      </c>
      <c r="M28" s="128"/>
    </row>
    <row r="29" spans="2:13" customFormat="1" ht="15.75">
      <c r="B29" s="59" t="s">
        <v>593</v>
      </c>
      <c r="C29" s="87">
        <v>7752058</v>
      </c>
      <c r="D29" s="87" t="s">
        <v>165</v>
      </c>
      <c r="E29" s="94">
        <v>44169</v>
      </c>
      <c r="F29" s="89">
        <v>102.67</v>
      </c>
      <c r="G29" s="89">
        <v>176168.83</v>
      </c>
      <c r="H29" s="89">
        <v>180.87</v>
      </c>
      <c r="I29" s="111">
        <v>0</v>
      </c>
      <c r="J29" s="111">
        <v>5.5800000000000002E-2</v>
      </c>
      <c r="K29" s="111">
        <v>2.8000000000000004E-3</v>
      </c>
      <c r="M29" s="128"/>
    </row>
    <row r="30" spans="2:13" customFormat="1" ht="15.75">
      <c r="B30" s="59" t="s">
        <v>594</v>
      </c>
      <c r="C30" s="87">
        <v>62017249</v>
      </c>
      <c r="D30" s="87" t="s">
        <v>165</v>
      </c>
      <c r="E30" s="94">
        <v>44439</v>
      </c>
      <c r="F30" s="89">
        <v>128.08000000000001</v>
      </c>
      <c r="G30" s="89">
        <v>159640.68</v>
      </c>
      <c r="H30" s="89">
        <v>204.47</v>
      </c>
      <c r="I30" s="111">
        <v>0</v>
      </c>
      <c r="J30" s="111">
        <v>6.3099999999999989E-2</v>
      </c>
      <c r="K30" s="111">
        <v>3.2000000000000002E-3</v>
      </c>
      <c r="M30" s="128"/>
    </row>
    <row r="31" spans="2:13" customFormat="1" ht="15.75">
      <c r="B31" s="59" t="s">
        <v>595</v>
      </c>
      <c r="C31" s="87">
        <v>5000690</v>
      </c>
      <c r="D31" s="87" t="s">
        <v>165</v>
      </c>
      <c r="E31" s="94">
        <v>44439</v>
      </c>
      <c r="F31" s="89">
        <v>202.42</v>
      </c>
      <c r="G31" s="89">
        <v>102732.27</v>
      </c>
      <c r="H31" s="89">
        <v>207.95</v>
      </c>
      <c r="I31" s="111">
        <v>0</v>
      </c>
      <c r="J31" s="111">
        <v>6.4199999999999993E-2</v>
      </c>
      <c r="K31" s="111">
        <v>3.2000000000000002E-3</v>
      </c>
      <c r="M31" s="128"/>
    </row>
    <row r="32" spans="2:13" customFormat="1" ht="15.75">
      <c r="B32" s="59" t="s">
        <v>596</v>
      </c>
      <c r="C32" s="87">
        <v>6200471</v>
      </c>
      <c r="D32" s="87" t="s">
        <v>165</v>
      </c>
      <c r="E32" s="94">
        <v>43117</v>
      </c>
      <c r="F32" s="89">
        <v>196.47</v>
      </c>
      <c r="G32" s="89">
        <v>195381.32</v>
      </c>
      <c r="H32" s="89">
        <v>383.87</v>
      </c>
      <c r="I32" s="111">
        <v>0</v>
      </c>
      <c r="J32" s="111">
        <v>0.11849999999999999</v>
      </c>
      <c r="K32" s="111">
        <v>6.0000000000000001E-3</v>
      </c>
      <c r="M32" s="128"/>
    </row>
    <row r="33" spans="1:13" customFormat="1" ht="15.75">
      <c r="B33" s="59" t="s">
        <v>597</v>
      </c>
      <c r="C33" s="87">
        <v>10044857</v>
      </c>
      <c r="D33" s="87" t="s">
        <v>165</v>
      </c>
      <c r="E33" s="94">
        <v>42912</v>
      </c>
      <c r="F33" s="89">
        <v>545571</v>
      </c>
      <c r="G33" s="89">
        <v>141.03</v>
      </c>
      <c r="H33" s="89">
        <v>769.42</v>
      </c>
      <c r="I33" s="111">
        <v>0</v>
      </c>
      <c r="J33" s="111">
        <v>0.23749999999999999</v>
      </c>
      <c r="K33" s="111">
        <v>1.2E-2</v>
      </c>
      <c r="M33" s="127"/>
    </row>
    <row r="34" spans="1:13" customFormat="1" ht="15.75">
      <c r="B34" s="56" t="s">
        <v>228</v>
      </c>
      <c r="C34" s="86"/>
      <c r="D34" s="86"/>
      <c r="E34" s="93"/>
      <c r="F34" s="88"/>
      <c r="G34" s="88"/>
      <c r="H34" s="88"/>
      <c r="I34" s="110"/>
      <c r="J34" s="110"/>
      <c r="K34" s="110"/>
      <c r="M34" s="127"/>
    </row>
    <row r="35" spans="1:13" customFormat="1" ht="15.75">
      <c r="B35" s="59" t="s">
        <v>268</v>
      </c>
      <c r="C35" s="87"/>
      <c r="D35" s="87"/>
      <c r="E35" s="94"/>
      <c r="F35" s="89"/>
      <c r="G35" s="89"/>
      <c r="H35" s="89"/>
      <c r="I35" s="111"/>
      <c r="J35" s="111"/>
      <c r="K35" s="111"/>
    </row>
    <row r="36" spans="1:13" customFormat="1" ht="15.75">
      <c r="B36" s="56" t="s">
        <v>229</v>
      </c>
      <c r="C36" s="86"/>
      <c r="D36" s="86"/>
      <c r="E36" s="93"/>
      <c r="F36" s="88"/>
      <c r="G36" s="88"/>
      <c r="H36" s="88"/>
      <c r="I36" s="110"/>
      <c r="J36" s="110"/>
      <c r="K36" s="110"/>
    </row>
    <row r="37" spans="1:13" customFormat="1" ht="15.75">
      <c r="B37" s="117" t="s">
        <v>268</v>
      </c>
      <c r="C37" s="87"/>
      <c r="D37" s="87"/>
      <c r="E37" s="94"/>
      <c r="F37" s="89"/>
      <c r="G37" s="89"/>
      <c r="H37" s="89"/>
      <c r="I37" s="111"/>
      <c r="J37" s="111"/>
      <c r="K37" s="111"/>
    </row>
    <row r="38" spans="1:13" customFormat="1">
      <c r="A38" s="1"/>
      <c r="B38" s="114" t="s">
        <v>249</v>
      </c>
      <c r="C38" s="1"/>
      <c r="D38" s="1"/>
      <c r="E38" s="1"/>
      <c r="F38" s="1"/>
      <c r="G38" s="1"/>
      <c r="H38" s="1"/>
      <c r="I38" s="1"/>
      <c r="J38" s="1"/>
      <c r="K38" s="1"/>
    </row>
    <row r="39" spans="1:13" customFormat="1">
      <c r="A39" s="1"/>
      <c r="B39" s="114" t="s">
        <v>133</v>
      </c>
      <c r="C39" s="1"/>
      <c r="D39" s="1"/>
      <c r="E39" s="1"/>
      <c r="F39" s="1"/>
      <c r="G39" s="1"/>
      <c r="H39" s="1"/>
      <c r="I39" s="1"/>
      <c r="J39" s="1"/>
      <c r="K39" s="1"/>
    </row>
    <row r="40" spans="1:13" customFormat="1">
      <c r="A40" s="1"/>
      <c r="B40" s="114" t="s">
        <v>245</v>
      </c>
      <c r="C40" s="1"/>
      <c r="D40" s="1"/>
      <c r="E40" s="1"/>
      <c r="F40" s="1"/>
      <c r="G40" s="1"/>
      <c r="H40" s="1"/>
      <c r="I40" s="1"/>
      <c r="J40" s="1"/>
      <c r="K40" s="1"/>
    </row>
    <row r="41" spans="1:13" customFormat="1">
      <c r="A41" s="1"/>
      <c r="B41" s="114" t="s">
        <v>246</v>
      </c>
      <c r="C41" s="1"/>
      <c r="D41" s="1"/>
      <c r="E41" s="1"/>
      <c r="F41" s="1"/>
      <c r="G41" s="1"/>
      <c r="H41" s="1"/>
      <c r="I41" s="1"/>
      <c r="J41" s="1"/>
      <c r="K41" s="1"/>
    </row>
    <row r="42" spans="1:13" customFormat="1">
      <c r="A42" s="1"/>
      <c r="B42" s="136" t="s">
        <v>256</v>
      </c>
      <c r="C42" s="136"/>
      <c r="D42" s="136"/>
      <c r="E42" s="136"/>
      <c r="F42" s="136"/>
      <c r="G42" s="136"/>
      <c r="H42" s="136"/>
      <c r="I42" s="136"/>
      <c r="J42" s="136"/>
      <c r="K42" s="136"/>
    </row>
    <row r="43" spans="1:13">
      <c r="C43" s="1"/>
    </row>
    <row r="44" spans="1:13">
      <c r="C44" s="1"/>
    </row>
    <row r="45" spans="1:13">
      <c r="C45" s="1"/>
    </row>
    <row r="46" spans="1:13">
      <c r="C46" s="1"/>
    </row>
    <row r="47" spans="1:13">
      <c r="C47" s="1"/>
    </row>
    <row r="48" spans="1:1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2:K42"/>
  </mergeCells>
  <phoneticPr fontId="4" type="noConversion"/>
  <dataValidations count="1">
    <dataValidation allowBlank="1" showInputMessage="1" showErrorMessage="1" sqref="B43:XFD1048576 A5:XFD11 A38:A1048576 B38:K41" xr:uid="{00000000-0002-0000-10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E53" sqref="E53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59" ht="26.25" customHeight="1">
      <c r="B7" s="146" t="s">
        <v>118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577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2:52" ht="26.25" customHeight="1">
      <c r="B7" s="146" t="s">
        <v>119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598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6" t="s">
        <v>256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9"/>
  <sheetViews>
    <sheetView rightToLeft="1" workbookViewId="0">
      <selection activeCell="N13" sqref="N1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8" style="1" bestFit="1" customWidth="1"/>
    <col min="10" max="10" width="11.85546875" style="1" bestFit="1" customWidth="1"/>
    <col min="11" max="11" width="9" style="1" bestFit="1" customWidth="1"/>
    <col min="12" max="12" width="10.42578125" style="1" bestFit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3" t="s">
        <v>196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3257.54</v>
      </c>
      <c r="K10" s="109"/>
      <c r="L10" s="109">
        <v>5.0900000000000001E-2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3257.54</v>
      </c>
      <c r="K11" s="110"/>
      <c r="L11" s="110">
        <v>5.0900000000000001E-2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1975.6</v>
      </c>
      <c r="K12" s="110"/>
      <c r="L12" s="110">
        <v>3.0899999999999997E-2</v>
      </c>
    </row>
    <row r="13" spans="2:13" customFormat="1" ht="15.75">
      <c r="B13" s="57" t="s">
        <v>612</v>
      </c>
      <c r="C13" s="126">
        <v>51040003</v>
      </c>
      <c r="D13" s="126">
        <v>10</v>
      </c>
      <c r="E13" s="126" t="s">
        <v>298</v>
      </c>
      <c r="F13" s="126" t="s">
        <v>299</v>
      </c>
      <c r="G13" s="126" t="s">
        <v>165</v>
      </c>
      <c r="H13" s="111">
        <v>0</v>
      </c>
      <c r="I13" s="111">
        <v>0</v>
      </c>
      <c r="J13" s="89">
        <v>37.67</v>
      </c>
      <c r="K13" s="111">
        <f>+J13/$J$10</f>
        <v>1.1563940887909283E-2</v>
      </c>
      <c r="L13" s="111">
        <f>+J13/'סכום נכסי הקרן'!$C$42</f>
        <v>5.8855788475389804E-4</v>
      </c>
    </row>
    <row r="14" spans="2:13" customFormat="1" ht="15.75">
      <c r="B14" s="57" t="s">
        <v>613</v>
      </c>
      <c r="C14" s="126">
        <v>51040004</v>
      </c>
      <c r="D14" s="126">
        <v>31</v>
      </c>
      <c r="E14" s="126" t="s">
        <v>614</v>
      </c>
      <c r="F14" s="126" t="s">
        <v>299</v>
      </c>
      <c r="G14" s="126" t="s">
        <v>165</v>
      </c>
      <c r="H14" s="111">
        <v>0</v>
      </c>
      <c r="I14" s="111">
        <v>0</v>
      </c>
      <c r="J14" s="89">
        <v>555.49</v>
      </c>
      <c r="K14" s="111">
        <f t="shared" ref="K14:K18" si="0">+J14/$J$10</f>
        <v>0.17052438343044138</v>
      </c>
      <c r="L14" s="111">
        <f>+J14/'סכום נכסי הקרן'!$C$42</f>
        <v>8.6790023732928809E-3</v>
      </c>
    </row>
    <row r="15" spans="2:13" customFormat="1" ht="15.75">
      <c r="B15" s="57" t="s">
        <v>615</v>
      </c>
      <c r="C15" s="126">
        <v>51040005</v>
      </c>
      <c r="D15" s="126">
        <v>12</v>
      </c>
      <c r="E15" s="126" t="s">
        <v>298</v>
      </c>
      <c r="F15" s="126" t="s">
        <v>299</v>
      </c>
      <c r="G15" s="126" t="s">
        <v>165</v>
      </c>
      <c r="H15" s="111">
        <v>0</v>
      </c>
      <c r="I15" s="111">
        <v>0</v>
      </c>
      <c r="J15" s="89">
        <v>2.4700000000000002</v>
      </c>
      <c r="K15" s="111">
        <f t="shared" si="0"/>
        <v>7.5824088115571879E-4</v>
      </c>
      <c r="L15" s="111">
        <f>+J15/'סכום נכסי הקרן'!$C$42</f>
        <v>3.8591398336663876E-5</v>
      </c>
    </row>
    <row r="16" spans="2:13" customFormat="1" ht="15.75">
      <c r="B16" s="57" t="s">
        <v>615</v>
      </c>
      <c r="C16" s="126">
        <v>51040006</v>
      </c>
      <c r="D16" s="126">
        <v>12</v>
      </c>
      <c r="E16" s="126" t="s">
        <v>298</v>
      </c>
      <c r="F16" s="126" t="s">
        <v>299</v>
      </c>
      <c r="G16" s="126" t="s">
        <v>165</v>
      </c>
      <c r="H16" s="111">
        <v>0</v>
      </c>
      <c r="I16" s="111">
        <v>0</v>
      </c>
      <c r="J16" s="89">
        <v>297.08</v>
      </c>
      <c r="K16" s="111">
        <f t="shared" si="0"/>
        <v>9.1197652216089442E-2</v>
      </c>
      <c r="L16" s="111">
        <f>+J16/'סכום נכסי הקרן'!$C$42</f>
        <v>4.6415921529781795E-3</v>
      </c>
    </row>
    <row r="17" spans="2:12" customFormat="1" ht="15.75">
      <c r="B17" s="57" t="s">
        <v>616</v>
      </c>
      <c r="C17" s="126">
        <v>51040008</v>
      </c>
      <c r="D17" s="126">
        <v>20</v>
      </c>
      <c r="E17" s="126" t="s">
        <v>298</v>
      </c>
      <c r="F17" s="126" t="s">
        <v>299</v>
      </c>
      <c r="G17" s="126" t="s">
        <v>165</v>
      </c>
      <c r="H17" s="111">
        <v>0</v>
      </c>
      <c r="I17" s="111">
        <v>0</v>
      </c>
      <c r="J17" s="89">
        <v>44.57</v>
      </c>
      <c r="K17" s="111">
        <f t="shared" si="0"/>
        <v>1.3682103673324042E-2</v>
      </c>
      <c r="L17" s="111">
        <f>+J17/'סכום נכסי הקרן'!$C$42</f>
        <v>6.9636381533000357E-4</v>
      </c>
    </row>
    <row r="18" spans="2:12" customFormat="1" ht="15.75">
      <c r="B18" s="57" t="s">
        <v>615</v>
      </c>
      <c r="C18" s="126">
        <v>51040010</v>
      </c>
      <c r="D18" s="126">
        <v>12</v>
      </c>
      <c r="E18" s="126" t="s">
        <v>298</v>
      </c>
      <c r="F18" s="126" t="s">
        <v>299</v>
      </c>
      <c r="G18" s="126" t="s">
        <v>165</v>
      </c>
      <c r="H18" s="111">
        <v>0</v>
      </c>
      <c r="I18" s="111">
        <v>0</v>
      </c>
      <c r="J18" s="89">
        <v>1038.32</v>
      </c>
      <c r="K18" s="111">
        <f t="shared" si="0"/>
        <v>0.31874359179012379</v>
      </c>
      <c r="L18" s="111">
        <f>+J18/'סכום נכסי הקרן'!$C$42</f>
        <v>1.622276142547564E-2</v>
      </c>
    </row>
    <row r="19" spans="2:12" customFormat="1" ht="15.75">
      <c r="B19" s="56" t="s">
        <v>269</v>
      </c>
      <c r="C19" s="86"/>
      <c r="D19" s="86"/>
      <c r="E19" s="86"/>
      <c r="F19" s="86"/>
      <c r="G19" s="86"/>
      <c r="H19" s="110"/>
      <c r="I19" s="110"/>
      <c r="J19" s="88">
        <v>1281.94</v>
      </c>
      <c r="K19" s="110"/>
      <c r="L19" s="110">
        <v>0.02</v>
      </c>
    </row>
    <row r="20" spans="2:12" customFormat="1" ht="15.75">
      <c r="B20" s="57" t="s">
        <v>270</v>
      </c>
      <c r="C20" s="126">
        <v>1</v>
      </c>
      <c r="D20" s="126">
        <v>12</v>
      </c>
      <c r="E20" s="126" t="s">
        <v>298</v>
      </c>
      <c r="F20" s="126" t="s">
        <v>299</v>
      </c>
      <c r="G20" s="126" t="s">
        <v>164</v>
      </c>
      <c r="H20" s="111">
        <v>0</v>
      </c>
      <c r="I20" s="111">
        <v>0</v>
      </c>
      <c r="J20" s="89">
        <v>1281.94</v>
      </c>
      <c r="K20" s="111">
        <f>J20/J10</f>
        <v>0.39353008712095633</v>
      </c>
      <c r="L20" s="111">
        <v>0.02</v>
      </c>
    </row>
    <row r="21" spans="2:12" customFormat="1" ht="15.75">
      <c r="B21" s="56" t="s">
        <v>271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2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2:12" customFormat="1" ht="15.75">
      <c r="B23" s="56" t="s">
        <v>272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2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2:12" customFormat="1" ht="15.75">
      <c r="B25" s="56" t="s">
        <v>273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2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2:12" customFormat="1" ht="15.75">
      <c r="B27" s="56" t="s">
        <v>274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2:12" customFormat="1" ht="15.75">
      <c r="B28" s="57" t="s">
        <v>268</v>
      </c>
      <c r="C28" s="87"/>
      <c r="D28" s="87"/>
      <c r="E28" s="87"/>
      <c r="F28" s="87"/>
      <c r="G28" s="87"/>
      <c r="H28" s="111"/>
      <c r="I28" s="111"/>
      <c r="J28" s="89"/>
      <c r="K28" s="111"/>
      <c r="L28" s="111"/>
    </row>
    <row r="29" spans="2:12" customFormat="1" ht="15.75">
      <c r="B29" s="56" t="s">
        <v>275</v>
      </c>
      <c r="C29" s="86"/>
      <c r="D29" s="86"/>
      <c r="E29" s="86"/>
      <c r="F29" s="86"/>
      <c r="G29" s="86"/>
      <c r="H29" s="110"/>
      <c r="I29" s="110"/>
      <c r="J29" s="88"/>
      <c r="K29" s="110"/>
      <c r="L29" s="110"/>
    </row>
    <row r="30" spans="2:12" customFormat="1" ht="15.75">
      <c r="B30" s="57" t="s">
        <v>268</v>
      </c>
      <c r="C30" s="87"/>
      <c r="D30" s="87"/>
      <c r="E30" s="87"/>
      <c r="F30" s="87"/>
      <c r="G30" s="87"/>
      <c r="H30" s="111"/>
      <c r="I30" s="111"/>
      <c r="J30" s="89"/>
      <c r="K30" s="111"/>
      <c r="L30" s="111"/>
    </row>
    <row r="31" spans="2:12" customFormat="1" ht="15.75">
      <c r="B31" s="56" t="s">
        <v>231</v>
      </c>
      <c r="C31" s="86"/>
      <c r="D31" s="86"/>
      <c r="E31" s="86"/>
      <c r="F31" s="86"/>
      <c r="G31" s="86"/>
      <c r="H31" s="110"/>
      <c r="I31" s="110"/>
      <c r="J31" s="88"/>
      <c r="K31" s="110"/>
      <c r="L31" s="110"/>
    </row>
    <row r="32" spans="2:12" customFormat="1" ht="15.75">
      <c r="B32" s="56" t="s">
        <v>269</v>
      </c>
      <c r="C32" s="86"/>
      <c r="D32" s="86"/>
      <c r="E32" s="86"/>
      <c r="F32" s="86"/>
      <c r="G32" s="86"/>
      <c r="H32" s="110"/>
      <c r="I32" s="110"/>
      <c r="J32" s="88"/>
      <c r="K32" s="110"/>
      <c r="L32" s="110"/>
    </row>
    <row r="33" spans="1:12" customFormat="1" ht="15.75">
      <c r="B33" s="57" t="s">
        <v>268</v>
      </c>
      <c r="C33" s="87"/>
      <c r="D33" s="87"/>
      <c r="E33" s="87"/>
      <c r="F33" s="87"/>
      <c r="G33" s="87"/>
      <c r="H33" s="111"/>
      <c r="I33" s="111"/>
      <c r="J33" s="89"/>
      <c r="K33" s="111"/>
      <c r="L33" s="111"/>
    </row>
    <row r="34" spans="1:12" customFormat="1" ht="15.75">
      <c r="B34" s="56" t="s">
        <v>275</v>
      </c>
      <c r="C34" s="86"/>
      <c r="D34" s="86"/>
      <c r="E34" s="86"/>
      <c r="F34" s="86"/>
      <c r="G34" s="86"/>
      <c r="H34" s="110"/>
      <c r="I34" s="110"/>
      <c r="J34" s="88"/>
      <c r="K34" s="110"/>
      <c r="L34" s="110"/>
    </row>
    <row r="35" spans="1:12" customFormat="1" ht="15.75">
      <c r="B35" s="116" t="s">
        <v>268</v>
      </c>
      <c r="C35" s="87"/>
      <c r="D35" s="87"/>
      <c r="E35" s="87"/>
      <c r="F35" s="87"/>
      <c r="G35" s="87"/>
      <c r="H35" s="111"/>
      <c r="I35" s="111"/>
      <c r="J35" s="89"/>
      <c r="K35" s="111"/>
      <c r="L35" s="111"/>
    </row>
    <row r="36" spans="1:12" customFormat="1">
      <c r="A36" s="1"/>
      <c r="B36" s="114" t="s">
        <v>249</v>
      </c>
      <c r="C36" s="2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6" t="s">
        <v>256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E519" s="2"/>
    </row>
  </sheetData>
  <mergeCells count="2">
    <mergeCell ref="B6:L6"/>
    <mergeCell ref="B37:L37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140625" style="2" bestFit="1" customWidth="1"/>
    <col min="5" max="5" width="9.85546875" style="1" bestFit="1" customWidth="1"/>
    <col min="6" max="6" width="13.140625" style="1" bestFit="1" customWidth="1"/>
    <col min="7" max="7" width="17" style="1" bestFit="1" customWidth="1"/>
    <col min="8" max="8" width="6.85546875" style="1" bestFit="1" customWidth="1"/>
    <col min="9" max="9" width="10" style="1" bestFit="1" customWidth="1"/>
    <col min="10" max="10" width="9" style="1" bestFit="1" customWidth="1"/>
    <col min="11" max="11" width="10.42578125" style="1" bestFit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49" ht="26.25" customHeight="1">
      <c r="B7" s="146" t="s">
        <v>120</v>
      </c>
      <c r="C7" s="147"/>
      <c r="D7" s="147"/>
      <c r="E7" s="147"/>
      <c r="F7" s="147"/>
      <c r="G7" s="147"/>
      <c r="H7" s="147"/>
      <c r="I7" s="147"/>
      <c r="J7" s="147"/>
      <c r="K7" s="148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-4178324</v>
      </c>
      <c r="H11" s="82"/>
      <c r="I11" s="82">
        <v>125.92</v>
      </c>
      <c r="J11" s="109"/>
      <c r="K11" s="109">
        <v>2E-3</v>
      </c>
      <c r="AW11" s="1"/>
    </row>
    <row r="12" spans="2:49" customFormat="1" ht="19.5" customHeight="1">
      <c r="B12" s="58" t="s">
        <v>599</v>
      </c>
      <c r="C12" s="86"/>
      <c r="D12" s="86"/>
      <c r="E12" s="86"/>
      <c r="F12" s="93"/>
      <c r="G12" s="88">
        <v>-4178324</v>
      </c>
      <c r="H12" s="88"/>
      <c r="I12" s="88">
        <v>125.92</v>
      </c>
      <c r="J12" s="110"/>
      <c r="K12" s="110">
        <v>2E-3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598</v>
      </c>
      <c r="C15" s="86"/>
      <c r="D15" s="86"/>
      <c r="E15" s="86"/>
      <c r="F15" s="93"/>
      <c r="G15" s="88">
        <v>-4178324</v>
      </c>
      <c r="H15" s="88"/>
      <c r="I15" s="88">
        <v>125.92</v>
      </c>
      <c r="J15" s="110"/>
      <c r="K15" s="110">
        <v>2E-3</v>
      </c>
    </row>
    <row r="16" spans="2:49" customFormat="1" ht="15.75">
      <c r="B16" s="66" t="s">
        <v>600</v>
      </c>
      <c r="C16" s="87">
        <v>99065096</v>
      </c>
      <c r="D16" s="87" t="s">
        <v>601</v>
      </c>
      <c r="E16" s="87" t="s">
        <v>165</v>
      </c>
      <c r="F16" s="94">
        <v>44524</v>
      </c>
      <c r="G16" s="89">
        <v>-3178324</v>
      </c>
      <c r="H16" s="89">
        <v>-2.8938000000000001</v>
      </c>
      <c r="I16" s="89">
        <v>91.97</v>
      </c>
      <c r="J16" s="111">
        <v>0.73040000000000005</v>
      </c>
      <c r="K16" s="111">
        <v>1.4000000000000002E-3</v>
      </c>
    </row>
    <row r="17" spans="2:11" customFormat="1" ht="15.75">
      <c r="B17" s="66" t="s">
        <v>602</v>
      </c>
      <c r="C17" s="87">
        <v>99065302</v>
      </c>
      <c r="D17" s="87" t="s">
        <v>601</v>
      </c>
      <c r="E17" s="87" t="s">
        <v>165</v>
      </c>
      <c r="F17" s="94">
        <v>44524</v>
      </c>
      <c r="G17" s="89">
        <v>-870000</v>
      </c>
      <c r="H17" s="89">
        <v>-3.7136999999999998</v>
      </c>
      <c r="I17" s="89">
        <v>32.31</v>
      </c>
      <c r="J17" s="111">
        <v>0.25659999999999999</v>
      </c>
      <c r="K17" s="111">
        <v>5.0000000000000001E-4</v>
      </c>
    </row>
    <row r="18" spans="2:11" customFormat="1" ht="15.75">
      <c r="B18" s="66" t="s">
        <v>603</v>
      </c>
      <c r="C18" s="87">
        <v>99065104</v>
      </c>
      <c r="D18" s="87" t="s">
        <v>601</v>
      </c>
      <c r="E18" s="87" t="s">
        <v>165</v>
      </c>
      <c r="F18" s="94">
        <v>44524</v>
      </c>
      <c r="G18" s="89">
        <v>-130000</v>
      </c>
      <c r="H18" s="89">
        <v>-1.2568999999999999</v>
      </c>
      <c r="I18" s="89">
        <v>1.63</v>
      </c>
      <c r="J18" s="111">
        <v>1.3000000000000001E-2</v>
      </c>
      <c r="K18" s="111">
        <v>0</v>
      </c>
    </row>
    <row r="19" spans="2:11" customFormat="1" ht="15.75">
      <c r="B19" s="58" t="s">
        <v>223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2:11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2:11" customFormat="1" ht="15.75">
      <c r="B21" s="58" t="s">
        <v>220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2:11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2:11" customFormat="1" ht="15.75">
      <c r="B23" s="58" t="s">
        <v>72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2:11" customFormat="1" ht="15.75">
      <c r="B24" s="66" t="s">
        <v>268</v>
      </c>
      <c r="C24" s="87"/>
      <c r="D24" s="87"/>
      <c r="E24" s="87"/>
      <c r="F24" s="94"/>
      <c r="G24" s="89"/>
      <c r="H24" s="89"/>
      <c r="I24" s="89"/>
      <c r="J24" s="111"/>
      <c r="K24" s="111"/>
    </row>
    <row r="25" spans="2:11" customFormat="1" ht="15.75">
      <c r="B25" s="58" t="s">
        <v>236</v>
      </c>
      <c r="C25" s="86"/>
      <c r="D25" s="86"/>
      <c r="E25" s="86"/>
      <c r="F25" s="93"/>
      <c r="G25" s="88"/>
      <c r="H25" s="88"/>
      <c r="I25" s="88"/>
      <c r="J25" s="110"/>
      <c r="K25" s="110"/>
    </row>
    <row r="26" spans="2:11" customFormat="1" ht="15.75">
      <c r="B26" s="58" t="s">
        <v>219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2:11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2:11" customFormat="1" ht="15.75">
      <c r="B28" s="58" t="s">
        <v>224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2:11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2:11" customFormat="1" ht="15.75">
      <c r="B30" s="58" t="s">
        <v>220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2:11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2:11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</row>
    <row r="33" spans="1:11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</row>
    <row r="34" spans="1:11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6" t="s">
        <v>256</v>
      </c>
      <c r="C38" s="136"/>
      <c r="D38" s="136"/>
      <c r="E38" s="136"/>
      <c r="F38" s="136"/>
      <c r="G38" s="136"/>
      <c r="H38" s="136"/>
      <c r="I38" s="136"/>
      <c r="J38" s="136"/>
      <c r="K38" s="136"/>
    </row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 xr:uid="{00000000-0002-0000-13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2:78" ht="26.25" customHeight="1">
      <c r="B7" s="146" t="s">
        <v>121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140625" style="2" bestFit="1" customWidth="1"/>
    <col min="4" max="4" width="6" style="2" bestFit="1" customWidth="1"/>
    <col min="5" max="5" width="11.7109375" style="2" bestFit="1" customWidth="1"/>
    <col min="6" max="6" width="6.42578125" style="1" bestFit="1" customWidth="1"/>
    <col min="7" max="7" width="11.85546875" style="1" bestFit="1" customWidth="1"/>
    <col min="8" max="8" width="6.42578125" style="1" bestFit="1" customWidth="1"/>
    <col min="9" max="9" width="8.140625" style="1" bestFit="1" customWidth="1"/>
    <col min="10" max="10" width="5.140625" style="1" bestFit="1" customWidth="1"/>
    <col min="11" max="11" width="9.85546875" style="1" bestFit="1" customWidth="1"/>
    <col min="12" max="12" width="8" style="1" bestFit="1" customWidth="1"/>
    <col min="13" max="13" width="9.85546875" style="1" bestFit="1" customWidth="1"/>
    <col min="14" max="14" width="14.5703125" style="1" bestFit="1" customWidth="1"/>
    <col min="15" max="15" width="8.28515625" style="1" bestFit="1" customWidth="1"/>
    <col min="16" max="16" width="10" style="1" bestFit="1" customWidth="1"/>
    <col min="17" max="17" width="9" style="1" bestFit="1" customWidth="1"/>
    <col min="18" max="18" width="10.42578125" style="1" bestFit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6" t="s">
        <v>199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>
        <v>0.63</v>
      </c>
      <c r="J10" s="115"/>
      <c r="K10" s="115"/>
      <c r="L10" s="109"/>
      <c r="M10" s="109">
        <v>-2.5999999999999999E-3</v>
      </c>
      <c r="N10" s="82">
        <v>668876.30000000005</v>
      </c>
      <c r="O10" s="82"/>
      <c r="P10" s="82">
        <v>717.11</v>
      </c>
      <c r="Q10" s="109"/>
      <c r="R10" s="109">
        <v>1.1200000000000002E-2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>
        <v>0.63</v>
      </c>
      <c r="J11" s="86"/>
      <c r="K11" s="86"/>
      <c r="L11" s="110"/>
      <c r="M11" s="110">
        <v>-2.5999999999999999E-3</v>
      </c>
      <c r="N11" s="88">
        <v>668876.30000000005</v>
      </c>
      <c r="O11" s="88"/>
      <c r="P11" s="88">
        <v>717.11</v>
      </c>
      <c r="Q11" s="110"/>
      <c r="R11" s="110">
        <v>1.1200000000000002E-2</v>
      </c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>
        <v>0.63</v>
      </c>
      <c r="J12" s="86"/>
      <c r="K12" s="86"/>
      <c r="L12" s="110"/>
      <c r="M12" s="110">
        <v>-2.5999999999999999E-3</v>
      </c>
      <c r="N12" s="88">
        <v>668876.30000000005</v>
      </c>
      <c r="O12" s="88"/>
      <c r="P12" s="88">
        <v>717.11</v>
      </c>
      <c r="Q12" s="110"/>
      <c r="R12" s="110">
        <v>1.1200000000000002E-2</v>
      </c>
    </row>
    <row r="13" spans="2:62" customFormat="1" ht="15.75">
      <c r="B13" s="66" t="s">
        <v>604</v>
      </c>
      <c r="C13" s="87" t="s">
        <v>605</v>
      </c>
      <c r="D13" s="126">
        <v>201</v>
      </c>
      <c r="E13" s="126">
        <v>520031659</v>
      </c>
      <c r="F13" s="87" t="s">
        <v>606</v>
      </c>
      <c r="G13" s="94">
        <v>44440</v>
      </c>
      <c r="H13" s="87" t="s">
        <v>162</v>
      </c>
      <c r="I13" s="87">
        <v>0.56999999999999995</v>
      </c>
      <c r="J13" s="87"/>
      <c r="K13" s="87" t="s">
        <v>165</v>
      </c>
      <c r="L13" s="111">
        <v>1.0489999999999999E-2</v>
      </c>
      <c r="M13" s="111">
        <v>-1.2699999999999999E-2</v>
      </c>
      <c r="N13" s="89">
        <v>293919.88</v>
      </c>
      <c r="O13" s="89">
        <v>103.80342090000001</v>
      </c>
      <c r="P13" s="89">
        <v>305.10000000000002</v>
      </c>
      <c r="Q13" s="111">
        <v>0.42549999999999999</v>
      </c>
      <c r="R13" s="111">
        <v>4.7999999999999996E-3</v>
      </c>
    </row>
    <row r="14" spans="2:62" customFormat="1" ht="15.75">
      <c r="B14" s="66" t="s">
        <v>607</v>
      </c>
      <c r="C14" s="87" t="s">
        <v>605</v>
      </c>
      <c r="D14" s="126">
        <v>511</v>
      </c>
      <c r="E14" s="126">
        <v>520031659</v>
      </c>
      <c r="F14" s="87" t="s">
        <v>606</v>
      </c>
      <c r="G14" s="94">
        <v>44531</v>
      </c>
      <c r="H14" s="87" t="s">
        <v>162</v>
      </c>
      <c r="I14" s="87">
        <v>0.67</v>
      </c>
      <c r="J14" s="87"/>
      <c r="K14" s="87" t="s">
        <v>165</v>
      </c>
      <c r="L14" s="111">
        <v>2.495E-2</v>
      </c>
      <c r="M14" s="111">
        <v>4.7999999999999996E-3</v>
      </c>
      <c r="N14" s="89">
        <v>374956.42</v>
      </c>
      <c r="O14" s="89">
        <v>109.88135370000001</v>
      </c>
      <c r="P14" s="89">
        <v>412.01</v>
      </c>
      <c r="Q14" s="111">
        <v>0.57450000000000001</v>
      </c>
      <c r="R14" s="111">
        <v>6.4000000000000003E-3</v>
      </c>
    </row>
    <row r="15" spans="2:62" customFormat="1" ht="15.75">
      <c r="B15" s="58" t="s">
        <v>36</v>
      </c>
      <c r="C15" s="86"/>
      <c r="D15" s="86"/>
      <c r="E15" s="86"/>
      <c r="F15" s="86"/>
      <c r="G15" s="93"/>
      <c r="H15" s="86"/>
      <c r="I15" s="86"/>
      <c r="J15" s="86"/>
      <c r="K15" s="86"/>
      <c r="L15" s="110"/>
      <c r="M15" s="110"/>
      <c r="N15" s="88"/>
      <c r="O15" s="88"/>
      <c r="P15" s="88"/>
      <c r="Q15" s="110"/>
      <c r="R15" s="110"/>
    </row>
    <row r="16" spans="2:62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87"/>
      <c r="K16" s="87"/>
      <c r="L16" s="111"/>
      <c r="M16" s="111"/>
      <c r="N16" s="89"/>
      <c r="O16" s="89"/>
      <c r="P16" s="89"/>
      <c r="Q16" s="111"/>
      <c r="R16" s="111"/>
    </row>
    <row r="17" spans="2:18" customFormat="1" ht="15.75">
      <c r="B17" s="58" t="s">
        <v>38</v>
      </c>
      <c r="C17" s="86"/>
      <c r="D17" s="86"/>
      <c r="E17" s="86"/>
      <c r="F17" s="86"/>
      <c r="G17" s="93"/>
      <c r="H17" s="86"/>
      <c r="I17" s="86"/>
      <c r="J17" s="86"/>
      <c r="K17" s="86"/>
      <c r="L17" s="110"/>
      <c r="M17" s="110"/>
      <c r="N17" s="88"/>
      <c r="O17" s="88"/>
      <c r="P17" s="88"/>
      <c r="Q17" s="110"/>
      <c r="R17" s="110"/>
    </row>
    <row r="18" spans="2:18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87"/>
      <c r="K18" s="87"/>
      <c r="L18" s="111"/>
      <c r="M18" s="111"/>
      <c r="N18" s="89"/>
      <c r="O18" s="89"/>
      <c r="P18" s="89"/>
      <c r="Q18" s="111"/>
      <c r="R18" s="111"/>
    </row>
    <row r="19" spans="2:18" customFormat="1" ht="15.75">
      <c r="B19" s="58" t="s">
        <v>39</v>
      </c>
      <c r="C19" s="86"/>
      <c r="D19" s="86"/>
      <c r="E19" s="86"/>
      <c r="F19" s="86"/>
      <c r="G19" s="93"/>
      <c r="H19" s="86"/>
      <c r="I19" s="86"/>
      <c r="J19" s="86"/>
      <c r="K19" s="86"/>
      <c r="L19" s="110"/>
      <c r="M19" s="110"/>
      <c r="N19" s="88"/>
      <c r="O19" s="88"/>
      <c r="P19" s="88"/>
      <c r="Q19" s="110"/>
      <c r="R19" s="110"/>
    </row>
    <row r="20" spans="2:18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87"/>
      <c r="K20" s="87"/>
      <c r="L20" s="111"/>
      <c r="M20" s="111"/>
      <c r="N20" s="89"/>
      <c r="O20" s="89"/>
      <c r="P20" s="89"/>
      <c r="Q20" s="111"/>
      <c r="R20" s="111"/>
    </row>
    <row r="21" spans="2:18" customFormat="1" ht="15.75">
      <c r="B21" s="58" t="s">
        <v>37</v>
      </c>
      <c r="C21" s="86"/>
      <c r="D21" s="86"/>
      <c r="E21" s="86"/>
      <c r="F21" s="86"/>
      <c r="G21" s="93"/>
      <c r="H21" s="86"/>
      <c r="I21" s="86"/>
      <c r="J21" s="86"/>
      <c r="K21" s="86"/>
      <c r="L21" s="110"/>
      <c r="M21" s="110"/>
      <c r="N21" s="88"/>
      <c r="O21" s="88"/>
      <c r="P21" s="88"/>
      <c r="Q21" s="110"/>
      <c r="R21" s="110"/>
    </row>
    <row r="22" spans="2:18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87"/>
      <c r="K22" s="87"/>
      <c r="L22" s="111"/>
      <c r="M22" s="111"/>
      <c r="N22" s="89"/>
      <c r="O22" s="89"/>
      <c r="P22" s="89"/>
      <c r="Q22" s="111"/>
      <c r="R22" s="111"/>
    </row>
    <row r="23" spans="2:18" customFormat="1" ht="15.75">
      <c r="B23" s="58" t="s">
        <v>40</v>
      </c>
      <c r="C23" s="86"/>
      <c r="D23" s="86"/>
      <c r="E23" s="86"/>
      <c r="F23" s="86"/>
      <c r="G23" s="93"/>
      <c r="H23" s="86"/>
      <c r="I23" s="86"/>
      <c r="J23" s="86"/>
      <c r="K23" s="86"/>
      <c r="L23" s="110"/>
      <c r="M23" s="110"/>
      <c r="N23" s="88"/>
      <c r="O23" s="88"/>
      <c r="P23" s="88"/>
      <c r="Q23" s="110"/>
      <c r="R23" s="110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66" t="s">
        <v>268</v>
      </c>
      <c r="C25" s="87"/>
      <c r="D25" s="87"/>
      <c r="E25" s="87"/>
      <c r="F25" s="87"/>
      <c r="G25" s="94"/>
      <c r="H25" s="87"/>
      <c r="I25" s="87"/>
      <c r="J25" s="87"/>
      <c r="K25" s="87"/>
      <c r="L25" s="111"/>
      <c r="M25" s="111"/>
      <c r="N25" s="89"/>
      <c r="O25" s="89"/>
      <c r="P25" s="89"/>
      <c r="Q25" s="111"/>
      <c r="R25" s="111"/>
    </row>
    <row r="26" spans="2:18" customFormat="1" ht="15.75">
      <c r="B26" s="58" t="s">
        <v>87</v>
      </c>
      <c r="C26" s="86"/>
      <c r="D26" s="86"/>
      <c r="E26" s="86"/>
      <c r="F26" s="86"/>
      <c r="G26" s="93"/>
      <c r="H26" s="86"/>
      <c r="I26" s="86"/>
      <c r="J26" s="86"/>
      <c r="K26" s="86"/>
      <c r="L26" s="110"/>
      <c r="M26" s="110"/>
      <c r="N26" s="88"/>
      <c r="O26" s="88"/>
      <c r="P26" s="88"/>
      <c r="Q26" s="110"/>
      <c r="R26" s="110"/>
    </row>
    <row r="27" spans="2:18" customFormat="1" ht="15.75">
      <c r="B27" s="66" t="s">
        <v>268</v>
      </c>
      <c r="C27" s="87"/>
      <c r="D27" s="87"/>
      <c r="E27" s="87"/>
      <c r="F27" s="87"/>
      <c r="G27" s="94"/>
      <c r="H27" s="87"/>
      <c r="I27" s="87"/>
      <c r="J27" s="87"/>
      <c r="K27" s="87"/>
      <c r="L27" s="111"/>
      <c r="M27" s="111"/>
      <c r="N27" s="89"/>
      <c r="O27" s="89"/>
      <c r="P27" s="89"/>
      <c r="Q27" s="111"/>
      <c r="R27" s="111"/>
    </row>
    <row r="28" spans="2:18" customFormat="1" ht="15.75">
      <c r="B28" s="58" t="s">
        <v>41</v>
      </c>
      <c r="C28" s="86"/>
      <c r="D28" s="86"/>
      <c r="E28" s="86"/>
      <c r="F28" s="86"/>
      <c r="G28" s="93"/>
      <c r="H28" s="86"/>
      <c r="I28" s="86"/>
      <c r="J28" s="86"/>
      <c r="K28" s="86"/>
      <c r="L28" s="110"/>
      <c r="M28" s="110"/>
      <c r="N28" s="88"/>
      <c r="O28" s="88"/>
      <c r="P28" s="88"/>
      <c r="Q28" s="110"/>
      <c r="R28" s="110"/>
    </row>
    <row r="29" spans="2:18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87"/>
      <c r="K29" s="87"/>
      <c r="L29" s="111"/>
      <c r="M29" s="111"/>
      <c r="N29" s="89"/>
      <c r="O29" s="89"/>
      <c r="P29" s="89"/>
      <c r="Q29" s="111"/>
      <c r="R29" s="111"/>
    </row>
    <row r="30" spans="2:18" customFormat="1" ht="15.75">
      <c r="B30" s="58" t="s">
        <v>44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58" t="s">
        <v>36</v>
      </c>
      <c r="C31" s="86"/>
      <c r="D31" s="86"/>
      <c r="E31" s="86"/>
      <c r="F31" s="86"/>
      <c r="G31" s="93"/>
      <c r="H31" s="86"/>
      <c r="I31" s="86"/>
      <c r="J31" s="86"/>
      <c r="K31" s="86"/>
      <c r="L31" s="110"/>
      <c r="M31" s="110"/>
      <c r="N31" s="88"/>
      <c r="O31" s="88"/>
      <c r="P31" s="88"/>
      <c r="Q31" s="110"/>
      <c r="R31" s="110"/>
    </row>
    <row r="32" spans="2:18" customFormat="1" ht="15.75">
      <c r="B32" s="66" t="s">
        <v>268</v>
      </c>
      <c r="C32" s="87"/>
      <c r="D32" s="87"/>
      <c r="E32" s="87"/>
      <c r="F32" s="87"/>
      <c r="G32" s="94"/>
      <c r="H32" s="87"/>
      <c r="I32" s="87"/>
      <c r="J32" s="87"/>
      <c r="K32" s="87"/>
      <c r="L32" s="111"/>
      <c r="M32" s="111"/>
      <c r="N32" s="89"/>
      <c r="O32" s="89"/>
      <c r="P32" s="89"/>
      <c r="Q32" s="111"/>
      <c r="R32" s="111"/>
    </row>
    <row r="33" spans="1:18" customFormat="1" ht="15.75">
      <c r="B33" s="58" t="s">
        <v>38</v>
      </c>
      <c r="C33" s="86"/>
      <c r="D33" s="86"/>
      <c r="E33" s="86"/>
      <c r="F33" s="86"/>
      <c r="G33" s="93"/>
      <c r="H33" s="86"/>
      <c r="I33" s="86"/>
      <c r="J33" s="86"/>
      <c r="K33" s="86"/>
      <c r="L33" s="110"/>
      <c r="M33" s="110"/>
      <c r="N33" s="88"/>
      <c r="O33" s="88"/>
      <c r="P33" s="88"/>
      <c r="Q33" s="110"/>
      <c r="R33" s="110"/>
    </row>
    <row r="34" spans="1:18" customFormat="1" ht="15.75">
      <c r="B34" s="66" t="s">
        <v>268</v>
      </c>
      <c r="C34" s="87"/>
      <c r="D34" s="87"/>
      <c r="E34" s="87"/>
      <c r="F34" s="87"/>
      <c r="G34" s="94"/>
      <c r="H34" s="87"/>
      <c r="I34" s="87"/>
      <c r="J34" s="87"/>
      <c r="K34" s="87"/>
      <c r="L34" s="111"/>
      <c r="M34" s="111"/>
      <c r="N34" s="89"/>
      <c r="O34" s="89"/>
      <c r="P34" s="89"/>
      <c r="Q34" s="111"/>
      <c r="R34" s="111"/>
    </row>
    <row r="35" spans="1:18" customFormat="1" ht="15.75">
      <c r="B35" s="58" t="s">
        <v>39</v>
      </c>
      <c r="C35" s="86"/>
      <c r="D35" s="86"/>
      <c r="E35" s="86"/>
      <c r="F35" s="86"/>
      <c r="G35" s="93"/>
      <c r="H35" s="86"/>
      <c r="I35" s="86"/>
      <c r="J35" s="86"/>
      <c r="K35" s="86"/>
      <c r="L35" s="110"/>
      <c r="M35" s="110"/>
      <c r="N35" s="88"/>
      <c r="O35" s="88"/>
      <c r="P35" s="88"/>
      <c r="Q35" s="110"/>
      <c r="R35" s="110"/>
    </row>
    <row r="36" spans="1:18" customFormat="1" ht="15.75">
      <c r="B36" s="66" t="s">
        <v>268</v>
      </c>
      <c r="C36" s="87"/>
      <c r="D36" s="87"/>
      <c r="E36" s="87"/>
      <c r="F36" s="87"/>
      <c r="G36" s="94"/>
      <c r="H36" s="87"/>
      <c r="I36" s="87"/>
      <c r="J36" s="87"/>
      <c r="K36" s="87"/>
      <c r="L36" s="111"/>
      <c r="M36" s="111"/>
      <c r="N36" s="89"/>
      <c r="O36" s="89"/>
      <c r="P36" s="89"/>
      <c r="Q36" s="111"/>
      <c r="R36" s="111"/>
    </row>
    <row r="37" spans="1:18" customFormat="1" ht="15.75">
      <c r="B37" s="58" t="s">
        <v>41</v>
      </c>
      <c r="C37" s="86"/>
      <c r="D37" s="86"/>
      <c r="E37" s="86"/>
      <c r="F37" s="86"/>
      <c r="G37" s="93"/>
      <c r="H37" s="86"/>
      <c r="I37" s="86"/>
      <c r="J37" s="86"/>
      <c r="K37" s="86"/>
      <c r="L37" s="110"/>
      <c r="M37" s="110"/>
      <c r="N37" s="88"/>
      <c r="O37" s="88"/>
      <c r="P37" s="88"/>
      <c r="Q37" s="110"/>
      <c r="R37" s="110"/>
    </row>
    <row r="38" spans="1:18" customFormat="1" ht="15.75">
      <c r="B38" s="121" t="s">
        <v>268</v>
      </c>
      <c r="C38" s="87"/>
      <c r="D38" s="87"/>
      <c r="E38" s="87"/>
      <c r="F38" s="87"/>
      <c r="G38" s="94"/>
      <c r="H38" s="87"/>
      <c r="I38" s="87"/>
      <c r="J38" s="87"/>
      <c r="K38" s="87"/>
      <c r="L38" s="111"/>
      <c r="M38" s="111"/>
      <c r="N38" s="89"/>
      <c r="O38" s="89"/>
      <c r="P38" s="89"/>
      <c r="Q38" s="111"/>
      <c r="R38" s="111"/>
    </row>
    <row r="39" spans="1:18" customFormat="1">
      <c r="A39" s="1"/>
      <c r="B39" s="114" t="s">
        <v>249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133</v>
      </c>
      <c r="C40" s="114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4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6" t="s">
        <v>256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topLeftCell="A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6" t="s">
        <v>200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topLeftCell="A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9" t="s">
        <v>201</v>
      </c>
      <c r="C6" s="150"/>
      <c r="D6" s="150"/>
      <c r="E6" s="150"/>
      <c r="F6" s="150"/>
      <c r="G6" s="150"/>
      <c r="H6" s="150"/>
      <c r="I6" s="150"/>
      <c r="J6" s="151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6" t="s">
        <v>202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6" t="s">
        <v>203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608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6" t="s">
        <v>204</v>
      </c>
      <c r="C6" s="147"/>
      <c r="D6" s="148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9" t="s">
        <v>268</v>
      </c>
      <c r="C14" s="87"/>
      <c r="D14" s="94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6" t="s">
        <v>207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6" t="s">
        <v>208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0.28515625" style="2" bestFit="1" customWidth="1"/>
    <col min="4" max="4" width="10.5703125" style="2" bestFit="1" customWidth="1"/>
    <col min="5" max="5" width="5.42578125" style="1" bestFit="1" customWidth="1"/>
    <col min="6" max="6" width="8.7109375" style="1" bestFit="1" customWidth="1"/>
    <col min="7" max="7" width="7.140625" style="1" bestFit="1" customWidth="1"/>
    <col min="8" max="8" width="8.140625" style="1" bestFit="1" customWidth="1"/>
    <col min="9" max="9" width="9.85546875" style="1" bestFit="1" customWidth="1"/>
    <col min="10" max="10" width="8" style="1" bestFit="1" customWidth="1"/>
    <col min="11" max="11" width="9.85546875" style="1" bestFit="1" customWidth="1"/>
    <col min="12" max="12" width="17.85546875" style="1" bestFit="1" customWidth="1"/>
    <col min="13" max="13" width="8.28515625" style="1" bestFit="1" customWidth="1"/>
    <col min="14" max="14" width="10.28515625" style="1" bestFit="1" customWidth="1"/>
    <col min="15" max="15" width="13.140625" style="1" bestFit="1" customWidth="1"/>
    <col min="16" max="16" width="11.28515625" style="1" bestFit="1" customWidth="1"/>
    <col min="17" max="17" width="11.85546875" style="1" bestFit="1" customWidth="1"/>
    <col min="18" max="18" width="10.5703125" style="1" bestFit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7" t="s">
        <v>197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9"/>
    </row>
    <row r="7" spans="2:53" ht="27.75" customHeight="1">
      <c r="B7" s="140" t="s">
        <v>108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4.0599999999999996</v>
      </c>
      <c r="I11" s="115"/>
      <c r="J11" s="109"/>
      <c r="K11" s="109">
        <v>-6.8000000000000005E-3</v>
      </c>
      <c r="L11" s="82">
        <v>12713531</v>
      </c>
      <c r="M11" s="82"/>
      <c r="N11" s="82"/>
      <c r="O11" s="82">
        <v>14548.23</v>
      </c>
      <c r="P11" s="109"/>
      <c r="Q11" s="109"/>
      <c r="R11" s="109">
        <v>0.2273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4.0599999999999996</v>
      </c>
      <c r="I12" s="86"/>
      <c r="J12" s="110"/>
      <c r="K12" s="110">
        <v>-6.8000000000000005E-3</v>
      </c>
      <c r="L12" s="88">
        <v>12713531</v>
      </c>
      <c r="M12" s="88"/>
      <c r="N12" s="88"/>
      <c r="O12" s="88">
        <v>14548.23</v>
      </c>
      <c r="P12" s="110"/>
      <c r="Q12" s="110"/>
      <c r="R12" s="110">
        <v>0.2273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4.1900000000000004</v>
      </c>
      <c r="I13" s="86"/>
      <c r="J13" s="110"/>
      <c r="K13" s="110">
        <v>-2.1299999999999999E-2</v>
      </c>
      <c r="L13" s="88">
        <v>5144384</v>
      </c>
      <c r="M13" s="88"/>
      <c r="N13" s="88"/>
      <c r="O13" s="88">
        <v>6161.92</v>
      </c>
      <c r="P13" s="110"/>
      <c r="Q13" s="110"/>
      <c r="R13" s="110">
        <v>9.6300000000000011E-2</v>
      </c>
    </row>
    <row r="14" spans="2:53" customFormat="1" ht="15.75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1.72</v>
      </c>
      <c r="I14" s="87" t="s">
        <v>165</v>
      </c>
      <c r="J14" s="111">
        <v>1.7500000000000002E-2</v>
      </c>
      <c r="K14" s="111">
        <v>-2.53E-2</v>
      </c>
      <c r="L14" s="89">
        <v>1353318</v>
      </c>
      <c r="M14" s="89">
        <v>112.74</v>
      </c>
      <c r="N14" s="89">
        <v>0</v>
      </c>
      <c r="O14" s="89">
        <v>1525.73</v>
      </c>
      <c r="P14" s="111">
        <v>1E-4</v>
      </c>
      <c r="Q14" s="111">
        <v>0.10490000000000001</v>
      </c>
      <c r="R14" s="111">
        <v>2.3799999999999998E-2</v>
      </c>
    </row>
    <row r="15" spans="2:53" customFormat="1" ht="15.75">
      <c r="B15" s="59" t="s">
        <v>282</v>
      </c>
      <c r="C15" s="87">
        <v>1135912</v>
      </c>
      <c r="D15" s="87" t="s">
        <v>142</v>
      </c>
      <c r="E15" s="87">
        <v>0</v>
      </c>
      <c r="F15" s="87" t="s">
        <v>281</v>
      </c>
      <c r="G15" s="94"/>
      <c r="H15" s="87">
        <v>3.79</v>
      </c>
      <c r="I15" s="87" t="s">
        <v>165</v>
      </c>
      <c r="J15" s="111">
        <v>7.4999999999999997E-3</v>
      </c>
      <c r="K15" s="111">
        <v>-2.23E-2</v>
      </c>
      <c r="L15" s="89">
        <v>1619624</v>
      </c>
      <c r="M15" s="89">
        <v>115.45</v>
      </c>
      <c r="N15" s="89">
        <v>0</v>
      </c>
      <c r="O15" s="89">
        <v>1869.86</v>
      </c>
      <c r="P15" s="111">
        <v>1E-4</v>
      </c>
      <c r="Q15" s="111">
        <v>0.1285</v>
      </c>
      <c r="R15" s="111">
        <v>2.92E-2</v>
      </c>
    </row>
    <row r="16" spans="2:53" customFormat="1" ht="15.75">
      <c r="B16" s="59" t="s">
        <v>283</v>
      </c>
      <c r="C16" s="87">
        <v>1140847</v>
      </c>
      <c r="D16" s="87" t="s">
        <v>142</v>
      </c>
      <c r="E16" s="87">
        <v>0</v>
      </c>
      <c r="F16" s="87" t="s">
        <v>281</v>
      </c>
      <c r="G16" s="94"/>
      <c r="H16" s="87">
        <v>5.31</v>
      </c>
      <c r="I16" s="87" t="s">
        <v>165</v>
      </c>
      <c r="J16" s="111">
        <v>8.5000000000000006E-3</v>
      </c>
      <c r="K16" s="111">
        <v>-0.02</v>
      </c>
      <c r="L16" s="89">
        <v>441963</v>
      </c>
      <c r="M16" s="89">
        <v>120.43</v>
      </c>
      <c r="N16" s="89">
        <v>0</v>
      </c>
      <c r="O16" s="89">
        <v>532.26</v>
      </c>
      <c r="P16" s="111">
        <v>0</v>
      </c>
      <c r="Q16" s="111">
        <v>3.6600000000000001E-2</v>
      </c>
      <c r="R16" s="111">
        <v>8.3000000000000001E-3</v>
      </c>
    </row>
    <row r="17" spans="2:18" customFormat="1" ht="15.75">
      <c r="B17" s="59" t="s">
        <v>284</v>
      </c>
      <c r="C17" s="87">
        <v>1157023</v>
      </c>
      <c r="D17" s="87" t="s">
        <v>142</v>
      </c>
      <c r="E17" s="87">
        <v>0</v>
      </c>
      <c r="F17" s="87" t="s">
        <v>281</v>
      </c>
      <c r="G17" s="94"/>
      <c r="H17" s="87">
        <v>7.29</v>
      </c>
      <c r="I17" s="87" t="s">
        <v>165</v>
      </c>
      <c r="J17" s="111">
        <v>5.0000000000000001E-3</v>
      </c>
      <c r="K17" s="111">
        <v>-1.66E-2</v>
      </c>
      <c r="L17" s="89">
        <v>264303</v>
      </c>
      <c r="M17" s="89">
        <v>120.45</v>
      </c>
      <c r="N17" s="89">
        <v>0</v>
      </c>
      <c r="O17" s="89">
        <v>318.35000000000002</v>
      </c>
      <c r="P17" s="111">
        <v>0</v>
      </c>
      <c r="Q17" s="111">
        <v>2.1899999999999999E-2</v>
      </c>
      <c r="R17" s="111">
        <v>5.0000000000000001E-3</v>
      </c>
    </row>
    <row r="18" spans="2:18" customFormat="1" ht="15.75">
      <c r="B18" s="59" t="s">
        <v>285</v>
      </c>
      <c r="C18" s="87">
        <v>1169564</v>
      </c>
      <c r="D18" s="87" t="s">
        <v>142</v>
      </c>
      <c r="E18" s="87">
        <v>0</v>
      </c>
      <c r="F18" s="87" t="s">
        <v>281</v>
      </c>
      <c r="G18" s="94"/>
      <c r="H18" s="87">
        <v>4.57</v>
      </c>
      <c r="I18" s="87" t="s">
        <v>165</v>
      </c>
      <c r="J18" s="111">
        <v>1E-3</v>
      </c>
      <c r="K18" s="111">
        <v>-2.1000000000000001E-2</v>
      </c>
      <c r="L18" s="89">
        <v>750215</v>
      </c>
      <c r="M18" s="89">
        <v>113.49</v>
      </c>
      <c r="N18" s="89">
        <v>0</v>
      </c>
      <c r="O18" s="89">
        <v>851.42</v>
      </c>
      <c r="P18" s="111">
        <v>1E-4</v>
      </c>
      <c r="Q18" s="111">
        <v>5.8499999999999996E-2</v>
      </c>
      <c r="R18" s="111">
        <v>1.3300000000000001E-2</v>
      </c>
    </row>
    <row r="19" spans="2:18" customFormat="1" ht="15.75">
      <c r="B19" s="59" t="s">
        <v>286</v>
      </c>
      <c r="C19" s="87">
        <v>1124056</v>
      </c>
      <c r="D19" s="87" t="s">
        <v>142</v>
      </c>
      <c r="E19" s="87">
        <v>0</v>
      </c>
      <c r="F19" s="87" t="s">
        <v>281</v>
      </c>
      <c r="G19" s="94"/>
      <c r="H19" s="87">
        <v>0.74</v>
      </c>
      <c r="I19" s="87" t="s">
        <v>165</v>
      </c>
      <c r="J19" s="111">
        <v>2.75E-2</v>
      </c>
      <c r="K19" s="111">
        <v>-2.5099999999999997E-2</v>
      </c>
      <c r="L19" s="89">
        <v>454708</v>
      </c>
      <c r="M19" s="89">
        <v>111.15</v>
      </c>
      <c r="N19" s="89">
        <v>0</v>
      </c>
      <c r="O19" s="89">
        <v>505.41</v>
      </c>
      <c r="P19" s="111">
        <v>0</v>
      </c>
      <c r="Q19" s="111">
        <v>3.4700000000000002E-2</v>
      </c>
      <c r="R19" s="111">
        <v>7.9000000000000008E-3</v>
      </c>
    </row>
    <row r="20" spans="2:18" customFormat="1" ht="15.75">
      <c r="B20" s="59" t="s">
        <v>287</v>
      </c>
      <c r="C20" s="87">
        <v>1097708</v>
      </c>
      <c r="D20" s="87" t="s">
        <v>142</v>
      </c>
      <c r="E20" s="87">
        <v>0</v>
      </c>
      <c r="F20" s="87" t="s">
        <v>281</v>
      </c>
      <c r="G20" s="94"/>
      <c r="H20" s="87">
        <v>11.93</v>
      </c>
      <c r="I20" s="87" t="s">
        <v>165</v>
      </c>
      <c r="J20" s="111">
        <v>0.04</v>
      </c>
      <c r="K20" s="111">
        <v>-8.1000000000000013E-3</v>
      </c>
      <c r="L20" s="89">
        <v>260253</v>
      </c>
      <c r="M20" s="89">
        <v>214.75</v>
      </c>
      <c r="N20" s="89">
        <v>0</v>
      </c>
      <c r="O20" s="89">
        <v>558.89</v>
      </c>
      <c r="P20" s="111">
        <v>0</v>
      </c>
      <c r="Q20" s="111">
        <v>3.8399999999999997E-2</v>
      </c>
      <c r="R20" s="111">
        <v>8.6999999999999994E-3</v>
      </c>
    </row>
    <row r="21" spans="2:18" customFormat="1" ht="15.75">
      <c r="B21" s="58" t="s">
        <v>49</v>
      </c>
      <c r="C21" s="86"/>
      <c r="D21" s="86"/>
      <c r="E21" s="86"/>
      <c r="F21" s="86"/>
      <c r="G21" s="93"/>
      <c r="H21" s="86">
        <v>3.97</v>
      </c>
      <c r="I21" s="86"/>
      <c r="J21" s="110"/>
      <c r="K21" s="110">
        <v>3.9000000000000003E-3</v>
      </c>
      <c r="L21" s="88">
        <v>7569147</v>
      </c>
      <c r="M21" s="88"/>
      <c r="N21" s="88"/>
      <c r="O21" s="88">
        <v>8386.32</v>
      </c>
      <c r="P21" s="110"/>
      <c r="Q21" s="110"/>
      <c r="R21" s="110">
        <v>0.13100000000000001</v>
      </c>
    </row>
    <row r="22" spans="2:18" customFormat="1" ht="15.75">
      <c r="B22" s="59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89"/>
      <c r="P22" s="111"/>
      <c r="Q22" s="111"/>
      <c r="R22" s="111"/>
    </row>
    <row r="23" spans="2:18" customFormat="1" ht="15.75">
      <c r="B23" s="59" t="s">
        <v>288</v>
      </c>
      <c r="C23" s="87">
        <v>1150879</v>
      </c>
      <c r="D23" s="87" t="s">
        <v>142</v>
      </c>
      <c r="E23" s="87">
        <v>0</v>
      </c>
      <c r="F23" s="87" t="s">
        <v>281</v>
      </c>
      <c r="G23" s="94"/>
      <c r="H23" s="87">
        <v>6.32</v>
      </c>
      <c r="I23" s="87" t="s">
        <v>165</v>
      </c>
      <c r="J23" s="111">
        <v>2.2499999999999999E-2</v>
      </c>
      <c r="K23" s="111">
        <v>7.7000000000000002E-3</v>
      </c>
      <c r="L23" s="89">
        <v>180324</v>
      </c>
      <c r="M23" s="89">
        <v>110.3</v>
      </c>
      <c r="N23" s="89">
        <v>0</v>
      </c>
      <c r="O23" s="89">
        <v>198.9</v>
      </c>
      <c r="P23" s="111">
        <v>0</v>
      </c>
      <c r="Q23" s="111">
        <v>1.37E-2</v>
      </c>
      <c r="R23" s="111">
        <v>3.0999999999999999E-3</v>
      </c>
    </row>
    <row r="24" spans="2:18" customFormat="1" ht="15.75">
      <c r="B24" s="59" t="s">
        <v>289</v>
      </c>
      <c r="C24" s="87">
        <v>1125400</v>
      </c>
      <c r="D24" s="87" t="s">
        <v>142</v>
      </c>
      <c r="E24" s="87">
        <v>0</v>
      </c>
      <c r="F24" s="87" t="s">
        <v>281</v>
      </c>
      <c r="G24" s="94"/>
      <c r="H24" s="87">
        <v>13.83</v>
      </c>
      <c r="I24" s="87" t="s">
        <v>165</v>
      </c>
      <c r="J24" s="111">
        <v>5.5E-2</v>
      </c>
      <c r="K24" s="111">
        <v>1.9199999999999998E-2</v>
      </c>
      <c r="L24" s="89">
        <v>324350</v>
      </c>
      <c r="M24" s="89">
        <v>164.2</v>
      </c>
      <c r="N24" s="89">
        <v>0</v>
      </c>
      <c r="O24" s="89">
        <v>532.58000000000004</v>
      </c>
      <c r="P24" s="111">
        <v>0</v>
      </c>
      <c r="Q24" s="111">
        <v>3.6600000000000001E-2</v>
      </c>
      <c r="R24" s="111">
        <v>8.3000000000000001E-3</v>
      </c>
    </row>
    <row r="25" spans="2:18" customFormat="1" ht="15.75">
      <c r="B25" s="59" t="s">
        <v>290</v>
      </c>
      <c r="C25" s="87">
        <v>1155068</v>
      </c>
      <c r="D25" s="87" t="s">
        <v>142</v>
      </c>
      <c r="E25" s="87">
        <v>0</v>
      </c>
      <c r="F25" s="87" t="s">
        <v>281</v>
      </c>
      <c r="G25" s="94"/>
      <c r="H25" s="87">
        <v>1.89</v>
      </c>
      <c r="I25" s="87" t="s">
        <v>165</v>
      </c>
      <c r="J25" s="111">
        <v>1.4999999999999999E-2</v>
      </c>
      <c r="K25" s="111">
        <v>5.9999999999999995E-4</v>
      </c>
      <c r="L25" s="89">
        <v>1409835</v>
      </c>
      <c r="M25" s="89">
        <v>102.89</v>
      </c>
      <c r="N25" s="89">
        <v>0</v>
      </c>
      <c r="O25" s="89">
        <v>1450.58</v>
      </c>
      <c r="P25" s="111">
        <v>1E-4</v>
      </c>
      <c r="Q25" s="111">
        <v>9.9700000000000011E-2</v>
      </c>
      <c r="R25" s="111">
        <v>2.2700000000000001E-2</v>
      </c>
    </row>
    <row r="26" spans="2:18" customFormat="1" ht="15.75">
      <c r="B26" s="59" t="s">
        <v>291</v>
      </c>
      <c r="C26" s="87">
        <v>1130848</v>
      </c>
      <c r="D26" s="87" t="s">
        <v>142</v>
      </c>
      <c r="E26" s="87">
        <v>0</v>
      </c>
      <c r="F26" s="87" t="s">
        <v>281</v>
      </c>
      <c r="G26" s="94"/>
      <c r="H26" s="87">
        <v>2.14</v>
      </c>
      <c r="I26" s="87" t="s">
        <v>165</v>
      </c>
      <c r="J26" s="111">
        <v>3.7499999999999999E-2</v>
      </c>
      <c r="K26" s="111">
        <v>7.000000000000001E-4</v>
      </c>
      <c r="L26" s="89">
        <v>1971325</v>
      </c>
      <c r="M26" s="89">
        <v>111.1</v>
      </c>
      <c r="N26" s="89">
        <v>0</v>
      </c>
      <c r="O26" s="89">
        <v>2190.14</v>
      </c>
      <c r="P26" s="111">
        <v>1E-4</v>
      </c>
      <c r="Q26" s="111">
        <v>0.15049999999999999</v>
      </c>
      <c r="R26" s="111">
        <v>3.4200000000000001E-2</v>
      </c>
    </row>
    <row r="27" spans="2:18" customFormat="1" ht="15.75">
      <c r="B27" s="59" t="s">
        <v>292</v>
      </c>
      <c r="C27" s="87">
        <v>1139344</v>
      </c>
      <c r="D27" s="87" t="s">
        <v>142</v>
      </c>
      <c r="E27" s="87">
        <v>0</v>
      </c>
      <c r="F27" s="87" t="s">
        <v>281</v>
      </c>
      <c r="G27" s="94"/>
      <c r="H27" s="87">
        <v>4.97</v>
      </c>
      <c r="I27" s="87" t="s">
        <v>165</v>
      </c>
      <c r="J27" s="111">
        <v>0.02</v>
      </c>
      <c r="K27" s="111">
        <v>5.6999999999999993E-3</v>
      </c>
      <c r="L27" s="89">
        <v>1018615</v>
      </c>
      <c r="M27" s="89">
        <v>108.88</v>
      </c>
      <c r="N27" s="89">
        <v>0</v>
      </c>
      <c r="O27" s="89">
        <v>1109.07</v>
      </c>
      <c r="P27" s="111">
        <v>1E-4</v>
      </c>
      <c r="Q27" s="111">
        <v>7.6200000000000004E-2</v>
      </c>
      <c r="R27" s="111">
        <v>1.7299999999999999E-2</v>
      </c>
    </row>
    <row r="28" spans="2:18" customFormat="1" ht="15.75">
      <c r="B28" s="59" t="s">
        <v>293</v>
      </c>
      <c r="C28" s="87">
        <v>1160985</v>
      </c>
      <c r="D28" s="87" t="s">
        <v>142</v>
      </c>
      <c r="E28" s="87">
        <v>0</v>
      </c>
      <c r="F28" s="87" t="s">
        <v>281</v>
      </c>
      <c r="G28" s="94"/>
      <c r="H28" s="87">
        <v>7.89</v>
      </c>
      <c r="I28" s="87" t="s">
        <v>165</v>
      </c>
      <c r="J28" s="111">
        <v>0.01</v>
      </c>
      <c r="K28" s="111">
        <v>1.03E-2</v>
      </c>
      <c r="L28" s="89">
        <v>496260</v>
      </c>
      <c r="M28" s="89">
        <v>100.56</v>
      </c>
      <c r="N28" s="89">
        <v>0</v>
      </c>
      <c r="O28" s="89">
        <v>499.04</v>
      </c>
      <c r="P28" s="111">
        <v>0</v>
      </c>
      <c r="Q28" s="111">
        <v>3.4300000000000004E-2</v>
      </c>
      <c r="R28" s="111">
        <v>7.8000000000000005E-3</v>
      </c>
    </row>
    <row r="29" spans="2:18" customFormat="1" ht="15.75">
      <c r="B29" s="59" t="s">
        <v>294</v>
      </c>
      <c r="C29" s="87">
        <v>1140193</v>
      </c>
      <c r="D29" s="87" t="s">
        <v>142</v>
      </c>
      <c r="E29" s="87">
        <v>0</v>
      </c>
      <c r="F29" s="87" t="s">
        <v>281</v>
      </c>
      <c r="G29" s="94"/>
      <c r="H29" s="87">
        <v>17.47</v>
      </c>
      <c r="I29" s="87" t="s">
        <v>165</v>
      </c>
      <c r="J29" s="111">
        <v>3.7499999999999999E-2</v>
      </c>
      <c r="K29" s="111">
        <v>2.2400000000000003E-2</v>
      </c>
      <c r="L29" s="89">
        <v>229583</v>
      </c>
      <c r="M29" s="89">
        <v>131.78</v>
      </c>
      <c r="N29" s="89">
        <v>0</v>
      </c>
      <c r="O29" s="89">
        <v>302.54000000000002</v>
      </c>
      <c r="P29" s="111">
        <v>0</v>
      </c>
      <c r="Q29" s="111">
        <v>2.0799999999999999E-2</v>
      </c>
      <c r="R29" s="111">
        <v>4.6999999999999993E-3</v>
      </c>
    </row>
    <row r="30" spans="2:18" customFormat="1" ht="15.75">
      <c r="B30" s="59" t="s">
        <v>295</v>
      </c>
      <c r="C30" s="87">
        <v>1126747</v>
      </c>
      <c r="D30" s="87" t="s">
        <v>142</v>
      </c>
      <c r="E30" s="87">
        <v>0</v>
      </c>
      <c r="F30" s="87" t="s">
        <v>281</v>
      </c>
      <c r="G30" s="94"/>
      <c r="H30" s="87">
        <v>1.2</v>
      </c>
      <c r="I30" s="87" t="s">
        <v>165</v>
      </c>
      <c r="J30" s="111">
        <v>4.2500000000000003E-2</v>
      </c>
      <c r="K30" s="111">
        <v>1E-4</v>
      </c>
      <c r="L30" s="89">
        <v>1938855</v>
      </c>
      <c r="M30" s="89">
        <v>108.49</v>
      </c>
      <c r="N30" s="89">
        <v>0</v>
      </c>
      <c r="O30" s="89">
        <v>2103.46</v>
      </c>
      <c r="P30" s="111">
        <v>1E-4</v>
      </c>
      <c r="Q30" s="111">
        <v>0.14460000000000001</v>
      </c>
      <c r="R30" s="111">
        <v>3.2899999999999999E-2</v>
      </c>
    </row>
    <row r="31" spans="2:18" customFormat="1" ht="15.75">
      <c r="B31" s="59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89"/>
      <c r="P31" s="111"/>
      <c r="Q31" s="111"/>
      <c r="R31" s="111"/>
    </row>
    <row r="32" spans="2:18" customFormat="1" ht="15.75">
      <c r="B32" s="58" t="s">
        <v>67</v>
      </c>
      <c r="C32" s="86"/>
      <c r="D32" s="86"/>
      <c r="E32" s="86"/>
      <c r="F32" s="86"/>
      <c r="G32" s="93"/>
      <c r="H32" s="86"/>
      <c r="I32" s="86"/>
      <c r="J32" s="110"/>
      <c r="K32" s="110"/>
      <c r="L32" s="88"/>
      <c r="M32" s="88"/>
      <c r="N32" s="88"/>
      <c r="O32" s="88"/>
      <c r="P32" s="110"/>
      <c r="Q32" s="110"/>
      <c r="R32" s="110"/>
    </row>
    <row r="33" spans="2:18" customFormat="1" ht="15.75">
      <c r="B33" s="59" t="s">
        <v>268</v>
      </c>
      <c r="C33" s="87"/>
      <c r="D33" s="87"/>
      <c r="E33" s="87"/>
      <c r="F33" s="87"/>
      <c r="G33" s="94"/>
      <c r="H33" s="87"/>
      <c r="I33" s="87"/>
      <c r="J33" s="111"/>
      <c r="K33" s="111"/>
      <c r="L33" s="89"/>
      <c r="M33" s="89"/>
      <c r="N33" s="89"/>
      <c r="O33" s="89"/>
      <c r="P33" s="111"/>
      <c r="Q33" s="111"/>
      <c r="R33" s="111"/>
    </row>
    <row r="34" spans="2:18">
      <c r="B34" s="58" t="s">
        <v>231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 ht="31.5">
      <c r="B35" s="58" t="s">
        <v>76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>
      <c r="B36" s="59" t="s">
        <v>268</v>
      </c>
      <c r="C36" s="87"/>
      <c r="D36" s="87"/>
      <c r="E36" s="87"/>
      <c r="F36" s="87"/>
      <c r="G36" s="94"/>
      <c r="H36" s="87"/>
      <c r="I36" s="87"/>
      <c r="J36" s="111"/>
      <c r="K36" s="111"/>
      <c r="L36" s="89"/>
      <c r="M36" s="89"/>
      <c r="N36" s="89"/>
      <c r="O36" s="89"/>
      <c r="P36" s="111"/>
      <c r="Q36" s="111"/>
      <c r="R36" s="111"/>
    </row>
    <row r="37" spans="2:18">
      <c r="B37" s="58" t="s">
        <v>77</v>
      </c>
      <c r="C37" s="86"/>
      <c r="D37" s="86"/>
      <c r="E37" s="86"/>
      <c r="F37" s="86"/>
      <c r="G37" s="93"/>
      <c r="H37" s="86"/>
      <c r="I37" s="86"/>
      <c r="J37" s="110"/>
      <c r="K37" s="110"/>
      <c r="L37" s="88"/>
      <c r="M37" s="88"/>
      <c r="N37" s="88"/>
      <c r="O37" s="88"/>
      <c r="P37" s="110"/>
      <c r="Q37" s="110"/>
      <c r="R37" s="110"/>
    </row>
    <row r="38" spans="2:18">
      <c r="B38" s="117" t="s">
        <v>268</v>
      </c>
      <c r="C38" s="87"/>
      <c r="D38" s="87"/>
      <c r="E38" s="87"/>
      <c r="F38" s="87"/>
      <c r="G38" s="94"/>
      <c r="H38" s="87"/>
      <c r="I38" s="87"/>
      <c r="J38" s="111"/>
      <c r="K38" s="111"/>
      <c r="L38" s="89"/>
      <c r="M38" s="89"/>
      <c r="N38" s="89"/>
      <c r="O38" s="89"/>
      <c r="P38" s="111"/>
      <c r="Q38" s="111"/>
      <c r="R38" s="111"/>
    </row>
    <row r="39" spans="2:18">
      <c r="B39" s="114" t="s">
        <v>133</v>
      </c>
      <c r="C39" s="1"/>
      <c r="D39" s="1"/>
    </row>
    <row r="40" spans="2:18">
      <c r="B40" s="114" t="s">
        <v>245</v>
      </c>
      <c r="C40" s="1"/>
      <c r="D40" s="1"/>
    </row>
    <row r="41" spans="2:18">
      <c r="B41" s="143" t="s">
        <v>246</v>
      </c>
      <c r="C41" s="143"/>
      <c r="D41" s="143"/>
    </row>
    <row r="42" spans="2:18">
      <c r="B42" s="136" t="s">
        <v>256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2:R42"/>
    <mergeCell ref="B6:R6"/>
    <mergeCell ref="B7:R7"/>
    <mergeCell ref="B41:D41"/>
  </mergeCells>
  <phoneticPr fontId="4" type="noConversion"/>
  <dataValidations count="1">
    <dataValidation allowBlank="1" showInputMessage="1" showErrorMessage="1" sqref="S34:XFD1048576 A39:A1048576 A5:XFD11 M34:R41 A34:L38 B43:R1048576 B39:D40 E39:L41 B41" xr:uid="{00000000-0002-0000-0200-000000000000}"/>
  </dataValidations>
  <pageMargins left="0" right="0" top="0.5" bottom="0.5" header="0" footer="0.25"/>
  <pageSetup paperSize="9" scale="73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6" t="s">
        <v>213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E1" sqref="E1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40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  <c r="BP6" s="3"/>
    </row>
    <row r="7" spans="2:68" ht="26.25" customHeight="1">
      <c r="B7" s="140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402BD48D-0F37-44B2-9B22-8F5A691A75D4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0.28515625" style="2" bestFit="1" customWidth="1"/>
    <col min="4" max="4" width="10.5703125" style="2" bestFit="1" customWidth="1"/>
    <col min="5" max="5" width="5.28515625" style="2" customWidth="1"/>
    <col min="6" max="6" width="6.7109375" style="2" bestFit="1" customWidth="1"/>
    <col min="7" max="7" width="17.28515625" style="1" bestFit="1" customWidth="1"/>
    <col min="8" max="8" width="7.42578125" style="1" bestFit="1" customWidth="1"/>
    <col min="9" max="9" width="11.7109375" style="1" bestFit="1" customWidth="1"/>
    <col min="10" max="10" width="7.140625" style="1" bestFit="1" customWidth="1"/>
    <col min="11" max="11" width="8.140625" style="1" bestFit="1" customWidth="1"/>
    <col min="12" max="12" width="9.85546875" style="1" bestFit="1" customWidth="1"/>
    <col min="13" max="13" width="8" style="1" bestFit="1" customWidth="1"/>
    <col min="14" max="14" width="9.85546875" style="1" bestFit="1" customWidth="1"/>
    <col min="15" max="15" width="16.42578125" style="1" bestFit="1" customWidth="1"/>
    <col min="16" max="16" width="8.28515625" style="1" bestFit="1" customWidth="1"/>
    <col min="17" max="17" width="10" style="1" bestFit="1" customWidth="1"/>
    <col min="18" max="18" width="11.85546875" style="1" bestFit="1" customWidth="1"/>
    <col min="19" max="19" width="10.5703125" style="1" bestFit="1" customWidth="1"/>
    <col min="20" max="20" width="8.85546875" style="1" bestFit="1" customWidth="1"/>
    <col min="21" max="21" width="10.42578125" style="1" bestFit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2:66" ht="26.25" customHeight="1">
      <c r="B7" s="146" t="s">
        <v>110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5.47</v>
      </c>
      <c r="L11" s="115"/>
      <c r="M11" s="109"/>
      <c r="N11" s="109">
        <v>1.2999999999999999E-3</v>
      </c>
      <c r="O11" s="82">
        <v>4906330.6500000004</v>
      </c>
      <c r="P11" s="82"/>
      <c r="Q11" s="82">
        <v>127.254</v>
      </c>
      <c r="R11" s="82">
        <v>5544.75</v>
      </c>
      <c r="S11" s="109"/>
      <c r="T11" s="109"/>
      <c r="U11" s="109">
        <v>8.6599999999999996E-2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5.47</v>
      </c>
      <c r="L12" s="86"/>
      <c r="M12" s="110"/>
      <c r="N12" s="110">
        <v>1.2999999999999999E-3</v>
      </c>
      <c r="O12" s="88">
        <v>4906330.6500000004</v>
      </c>
      <c r="P12" s="88"/>
      <c r="Q12" s="88">
        <v>127.254</v>
      </c>
      <c r="R12" s="88">
        <v>5544.75</v>
      </c>
      <c r="S12" s="110"/>
      <c r="T12" s="110"/>
      <c r="U12" s="110">
        <v>8.6599999999999996E-2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7.73</v>
      </c>
      <c r="L13" s="86"/>
      <c r="M13" s="110"/>
      <c r="N13" s="110">
        <v>-1.06E-2</v>
      </c>
      <c r="O13" s="88">
        <v>2481209.64</v>
      </c>
      <c r="P13" s="88"/>
      <c r="Q13" s="88">
        <v>10.532</v>
      </c>
      <c r="R13" s="88">
        <v>2934.47</v>
      </c>
      <c r="S13" s="110"/>
      <c r="T13" s="110"/>
      <c r="U13" s="110">
        <v>4.58E-2</v>
      </c>
    </row>
    <row r="14" spans="2:66" customFormat="1" ht="15.75">
      <c r="B14" s="59" t="s">
        <v>296</v>
      </c>
      <c r="C14" s="87">
        <v>2310282</v>
      </c>
      <c r="D14" s="87" t="s">
        <v>142</v>
      </c>
      <c r="E14" s="87"/>
      <c r="F14" s="87">
        <v>695</v>
      </c>
      <c r="G14" s="87" t="s">
        <v>297</v>
      </c>
      <c r="H14" s="87" t="s">
        <v>298</v>
      </c>
      <c r="I14" s="87" t="s">
        <v>299</v>
      </c>
      <c r="J14" s="94"/>
      <c r="K14" s="87">
        <v>4.4400000000000004</v>
      </c>
      <c r="L14" s="87" t="s">
        <v>165</v>
      </c>
      <c r="M14" s="111">
        <v>3.8E-3</v>
      </c>
      <c r="N14" s="111">
        <v>-1.41E-2</v>
      </c>
      <c r="O14" s="89">
        <v>329000</v>
      </c>
      <c r="P14" s="89">
        <v>109.5</v>
      </c>
      <c r="Q14" s="89">
        <v>0</v>
      </c>
      <c r="R14" s="89">
        <v>360.26</v>
      </c>
      <c r="S14" s="111">
        <v>1E-4</v>
      </c>
      <c r="T14" s="111">
        <v>6.5000000000000002E-2</v>
      </c>
      <c r="U14" s="111">
        <v>5.6000000000000008E-3</v>
      </c>
    </row>
    <row r="15" spans="2:66" customFormat="1" ht="15.75">
      <c r="B15" s="59" t="s">
        <v>300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298</v>
      </c>
      <c r="I15" s="87" t="s">
        <v>299</v>
      </c>
      <c r="J15" s="94"/>
      <c r="K15" s="87">
        <v>4.0199999999999996</v>
      </c>
      <c r="L15" s="87" t="s">
        <v>165</v>
      </c>
      <c r="M15" s="111">
        <v>5.0000000000000001E-3</v>
      </c>
      <c r="N15" s="111">
        <v>-1.7000000000000001E-2</v>
      </c>
      <c r="O15" s="89">
        <v>252000</v>
      </c>
      <c r="P15" s="89">
        <v>108.5</v>
      </c>
      <c r="Q15" s="89">
        <v>0.127</v>
      </c>
      <c r="R15" s="89">
        <v>273.55</v>
      </c>
      <c r="S15" s="111">
        <v>4.0000000000000002E-4</v>
      </c>
      <c r="T15" s="111">
        <v>4.9299999999999997E-2</v>
      </c>
      <c r="U15" s="111">
        <v>4.3E-3</v>
      </c>
    </row>
    <row r="16" spans="2:66" customFormat="1" ht="15.75">
      <c r="B16" s="59" t="s">
        <v>301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298</v>
      </c>
      <c r="I16" s="87" t="s">
        <v>299</v>
      </c>
      <c r="J16" s="94"/>
      <c r="K16" s="87">
        <v>15.01</v>
      </c>
      <c r="L16" s="87" t="s">
        <v>165</v>
      </c>
      <c r="M16" s="111">
        <v>2.4500000000000001E-2</v>
      </c>
      <c r="N16" s="111">
        <v>2.8999999999999998E-3</v>
      </c>
      <c r="O16" s="89">
        <v>145500</v>
      </c>
      <c r="P16" s="89">
        <v>129.9</v>
      </c>
      <c r="Q16" s="89">
        <v>6.1059999999999999</v>
      </c>
      <c r="R16" s="89">
        <v>195.11</v>
      </c>
      <c r="S16" s="111">
        <v>1E-4</v>
      </c>
      <c r="T16" s="111">
        <v>3.5200000000000002E-2</v>
      </c>
      <c r="U16" s="111">
        <v>3.0000000000000001E-3</v>
      </c>
    </row>
    <row r="17" spans="2:21" customFormat="1" ht="15.75">
      <c r="B17" s="59" t="s">
        <v>302</v>
      </c>
      <c r="C17" s="87">
        <v>1160944</v>
      </c>
      <c r="D17" s="87" t="s">
        <v>142</v>
      </c>
      <c r="E17" s="87"/>
      <c r="F17" s="87">
        <v>1300</v>
      </c>
      <c r="G17" s="87" t="s">
        <v>303</v>
      </c>
      <c r="H17" s="87" t="s">
        <v>304</v>
      </c>
      <c r="I17" s="87" t="s">
        <v>299</v>
      </c>
      <c r="J17" s="94"/>
      <c r="K17" s="87">
        <v>7.11</v>
      </c>
      <c r="L17" s="87" t="s">
        <v>165</v>
      </c>
      <c r="M17" s="111">
        <v>6.5000000000000006E-3</v>
      </c>
      <c r="N17" s="111">
        <v>-2.5000000000000001E-3</v>
      </c>
      <c r="O17" s="89">
        <v>280250</v>
      </c>
      <c r="P17" s="89">
        <v>108.7</v>
      </c>
      <c r="Q17" s="89">
        <v>0</v>
      </c>
      <c r="R17" s="89">
        <v>304.63</v>
      </c>
      <c r="S17" s="111">
        <v>2.0000000000000001E-4</v>
      </c>
      <c r="T17" s="111">
        <v>5.4900000000000004E-2</v>
      </c>
      <c r="U17" s="111">
        <v>4.7999999999999996E-3</v>
      </c>
    </row>
    <row r="18" spans="2:21" customFormat="1" ht="15.75">
      <c r="B18" s="59" t="s">
        <v>305</v>
      </c>
      <c r="C18" s="87">
        <v>7590219</v>
      </c>
      <c r="D18" s="87" t="s">
        <v>142</v>
      </c>
      <c r="E18" s="87"/>
      <c r="F18" s="87">
        <v>759</v>
      </c>
      <c r="G18" s="87" t="s">
        <v>303</v>
      </c>
      <c r="H18" s="87" t="s">
        <v>304</v>
      </c>
      <c r="I18" s="87" t="s">
        <v>299</v>
      </c>
      <c r="J18" s="94"/>
      <c r="K18" s="87">
        <v>5.2</v>
      </c>
      <c r="L18" s="87" t="s">
        <v>165</v>
      </c>
      <c r="M18" s="111">
        <v>5.0000000000000001E-3</v>
      </c>
      <c r="N18" s="111">
        <v>-9.1999999999999998E-3</v>
      </c>
      <c r="O18" s="89">
        <v>240000</v>
      </c>
      <c r="P18" s="89">
        <v>109.92</v>
      </c>
      <c r="Q18" s="89">
        <v>0.61299999999999999</v>
      </c>
      <c r="R18" s="89">
        <v>264.42</v>
      </c>
      <c r="S18" s="111">
        <v>2.9999999999999997E-4</v>
      </c>
      <c r="T18" s="111">
        <v>4.7699999999999992E-2</v>
      </c>
      <c r="U18" s="111">
        <v>4.0999999999999995E-3</v>
      </c>
    </row>
    <row r="19" spans="2:21" customFormat="1" ht="15.75">
      <c r="B19" s="59" t="s">
        <v>306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304</v>
      </c>
      <c r="I19" s="87" t="s">
        <v>299</v>
      </c>
      <c r="J19" s="94"/>
      <c r="K19" s="87">
        <v>3.68</v>
      </c>
      <c r="L19" s="87" t="s">
        <v>165</v>
      </c>
      <c r="M19" s="111">
        <v>0.05</v>
      </c>
      <c r="N19" s="111">
        <v>-1.49E-2</v>
      </c>
      <c r="O19" s="89">
        <v>197571.12</v>
      </c>
      <c r="P19" s="89">
        <v>126.77</v>
      </c>
      <c r="Q19" s="89">
        <v>0</v>
      </c>
      <c r="R19" s="89">
        <v>250.46</v>
      </c>
      <c r="S19" s="111">
        <v>2.9999999999999997E-4</v>
      </c>
      <c r="T19" s="111">
        <v>4.5199999999999997E-2</v>
      </c>
      <c r="U19" s="111">
        <v>3.9000000000000003E-3</v>
      </c>
    </row>
    <row r="20" spans="2:21" customFormat="1" ht="15.75">
      <c r="B20" s="59" t="s">
        <v>307</v>
      </c>
      <c r="C20" s="87">
        <v>1110915</v>
      </c>
      <c r="D20" s="87" t="s">
        <v>142</v>
      </c>
      <c r="E20" s="87"/>
      <c r="F20" s="87">
        <v>1063</v>
      </c>
      <c r="G20" s="87" t="s">
        <v>308</v>
      </c>
      <c r="H20" s="87" t="s">
        <v>309</v>
      </c>
      <c r="I20" s="87" t="s">
        <v>299</v>
      </c>
      <c r="J20" s="94"/>
      <c r="K20" s="87">
        <v>7.17</v>
      </c>
      <c r="L20" s="87" t="s">
        <v>165</v>
      </c>
      <c r="M20" s="111">
        <v>5.1500000000000004E-2</v>
      </c>
      <c r="N20" s="111">
        <v>-8.9999999999999998E-4</v>
      </c>
      <c r="O20" s="89">
        <v>93529.42</v>
      </c>
      <c r="P20" s="89">
        <v>175.45</v>
      </c>
      <c r="Q20" s="89">
        <v>0</v>
      </c>
      <c r="R20" s="89">
        <v>164.1</v>
      </c>
      <c r="S20" s="111">
        <v>0</v>
      </c>
      <c r="T20" s="111">
        <v>2.9600000000000001E-2</v>
      </c>
      <c r="U20" s="111">
        <v>2.5999999999999999E-3</v>
      </c>
    </row>
    <row r="21" spans="2:21" customFormat="1" ht="15.75">
      <c r="B21" s="59" t="s">
        <v>310</v>
      </c>
      <c r="C21" s="87">
        <v>1134030</v>
      </c>
      <c r="D21" s="87" t="s">
        <v>142</v>
      </c>
      <c r="E21" s="87"/>
      <c r="F21" s="87">
        <v>1367</v>
      </c>
      <c r="G21" s="87" t="s">
        <v>311</v>
      </c>
      <c r="H21" s="87" t="s">
        <v>309</v>
      </c>
      <c r="I21" s="87" t="s">
        <v>299</v>
      </c>
      <c r="J21" s="94"/>
      <c r="K21" s="87">
        <v>3.85</v>
      </c>
      <c r="L21" s="87" t="s">
        <v>165</v>
      </c>
      <c r="M21" s="111">
        <v>2.4E-2</v>
      </c>
      <c r="N21" s="111">
        <v>-1.2800000000000001E-2</v>
      </c>
      <c r="O21" s="89">
        <v>150000</v>
      </c>
      <c r="P21" s="89">
        <v>117.93</v>
      </c>
      <c r="Q21" s="89">
        <v>1.843</v>
      </c>
      <c r="R21" s="89">
        <v>178.74</v>
      </c>
      <c r="S21" s="111">
        <v>5.0000000000000001E-4</v>
      </c>
      <c r="T21" s="111">
        <v>3.2199999999999999E-2</v>
      </c>
      <c r="U21" s="111">
        <v>2.8000000000000004E-3</v>
      </c>
    </row>
    <row r="22" spans="2:21" customFormat="1" ht="15.75">
      <c r="B22" s="59" t="s">
        <v>312</v>
      </c>
      <c r="C22" s="87">
        <v>1134048</v>
      </c>
      <c r="D22" s="87" t="s">
        <v>142</v>
      </c>
      <c r="E22" s="87"/>
      <c r="F22" s="87">
        <v>1367</v>
      </c>
      <c r="G22" s="87" t="s">
        <v>311</v>
      </c>
      <c r="H22" s="87" t="s">
        <v>309</v>
      </c>
      <c r="I22" s="87" t="s">
        <v>299</v>
      </c>
      <c r="J22" s="94"/>
      <c r="K22" s="87">
        <v>4.76</v>
      </c>
      <c r="L22" s="87" t="s">
        <v>165</v>
      </c>
      <c r="M22" s="111">
        <v>2.4E-2</v>
      </c>
      <c r="N22" s="111">
        <v>-1.01E-2</v>
      </c>
      <c r="O22" s="89">
        <v>150000</v>
      </c>
      <c r="P22" s="89">
        <v>120.33</v>
      </c>
      <c r="Q22" s="89">
        <v>1.843</v>
      </c>
      <c r="R22" s="89">
        <v>182.34</v>
      </c>
      <c r="S22" s="111">
        <v>5.0000000000000001E-4</v>
      </c>
      <c r="T22" s="111">
        <v>3.2899999999999999E-2</v>
      </c>
      <c r="U22" s="111">
        <v>2.8000000000000004E-3</v>
      </c>
    </row>
    <row r="23" spans="2:21" customFormat="1" ht="15.75">
      <c r="B23" s="59" t="s">
        <v>313</v>
      </c>
      <c r="C23" s="87">
        <v>6950083</v>
      </c>
      <c r="D23" s="87" t="s">
        <v>142</v>
      </c>
      <c r="E23" s="87"/>
      <c r="F23" s="87">
        <v>695</v>
      </c>
      <c r="G23" s="87" t="s">
        <v>297</v>
      </c>
      <c r="H23" s="87" t="s">
        <v>309</v>
      </c>
      <c r="I23" s="87" t="s">
        <v>299</v>
      </c>
      <c r="J23" s="94"/>
      <c r="K23" s="87">
        <v>0</v>
      </c>
      <c r="L23" s="87" t="s">
        <v>165</v>
      </c>
      <c r="M23" s="111">
        <v>4.4999999999999998E-2</v>
      </c>
      <c r="N23" s="111">
        <v>0</v>
      </c>
      <c r="O23" s="89">
        <v>56220</v>
      </c>
      <c r="P23" s="89">
        <v>124.82</v>
      </c>
      <c r="Q23" s="89">
        <v>0</v>
      </c>
      <c r="R23" s="89">
        <v>70.17</v>
      </c>
      <c r="S23" s="111">
        <v>0</v>
      </c>
      <c r="T23" s="111">
        <v>1.2699999999999999E-2</v>
      </c>
      <c r="U23" s="111">
        <v>1.1000000000000001E-3</v>
      </c>
    </row>
    <row r="24" spans="2:21" customFormat="1" ht="15.75">
      <c r="B24" s="59" t="s">
        <v>314</v>
      </c>
      <c r="C24" s="87">
        <v>3230224</v>
      </c>
      <c r="D24" s="87" t="s">
        <v>142</v>
      </c>
      <c r="E24" s="87"/>
      <c r="F24" s="87">
        <v>323</v>
      </c>
      <c r="G24" s="87" t="s">
        <v>303</v>
      </c>
      <c r="H24" s="87" t="s">
        <v>309</v>
      </c>
      <c r="I24" s="87" t="s">
        <v>299</v>
      </c>
      <c r="J24" s="94"/>
      <c r="K24" s="87">
        <v>0.9</v>
      </c>
      <c r="L24" s="87" t="s">
        <v>165</v>
      </c>
      <c r="M24" s="111">
        <v>5.8499999999999996E-2</v>
      </c>
      <c r="N24" s="111">
        <v>-1.38E-2</v>
      </c>
      <c r="O24" s="89">
        <v>20893.09</v>
      </c>
      <c r="P24" s="89">
        <v>118.9</v>
      </c>
      <c r="Q24" s="89">
        <v>0</v>
      </c>
      <c r="R24" s="89">
        <v>24.84</v>
      </c>
      <c r="S24" s="111">
        <v>1E-4</v>
      </c>
      <c r="T24" s="111">
        <v>4.5000000000000005E-3</v>
      </c>
      <c r="U24" s="111">
        <v>4.0000000000000002E-4</v>
      </c>
    </row>
    <row r="25" spans="2:21" customFormat="1" ht="15.75">
      <c r="B25" s="59" t="s">
        <v>315</v>
      </c>
      <c r="C25" s="87">
        <v>1130632</v>
      </c>
      <c r="D25" s="87" t="s">
        <v>142</v>
      </c>
      <c r="E25" s="87"/>
      <c r="F25" s="87">
        <v>1450</v>
      </c>
      <c r="G25" s="87" t="s">
        <v>303</v>
      </c>
      <c r="H25" s="87" t="s">
        <v>316</v>
      </c>
      <c r="I25" s="87" t="s">
        <v>299</v>
      </c>
      <c r="J25" s="94"/>
      <c r="K25" s="87">
        <v>1.82</v>
      </c>
      <c r="L25" s="87" t="s">
        <v>165</v>
      </c>
      <c r="M25" s="111">
        <v>3.3500000000000002E-2</v>
      </c>
      <c r="N25" s="111">
        <v>-1.2E-2</v>
      </c>
      <c r="O25" s="89">
        <v>105931.01</v>
      </c>
      <c r="P25" s="89">
        <v>111.46</v>
      </c>
      <c r="Q25" s="89">
        <v>0</v>
      </c>
      <c r="R25" s="89">
        <v>118.07</v>
      </c>
      <c r="S25" s="111">
        <v>5.9999999999999995E-4</v>
      </c>
      <c r="T25" s="111">
        <v>2.1299999999999999E-2</v>
      </c>
      <c r="U25" s="111">
        <v>1.8E-3</v>
      </c>
    </row>
    <row r="26" spans="2:21" customFormat="1" ht="15.75">
      <c r="B26" s="59" t="s">
        <v>317</v>
      </c>
      <c r="C26" s="87">
        <v>1142595</v>
      </c>
      <c r="D26" s="87" t="s">
        <v>142</v>
      </c>
      <c r="E26" s="87"/>
      <c r="F26" s="87">
        <v>1363</v>
      </c>
      <c r="G26" s="87" t="s">
        <v>318</v>
      </c>
      <c r="H26" s="87" t="s">
        <v>316</v>
      </c>
      <c r="I26" s="87" t="s">
        <v>299</v>
      </c>
      <c r="J26" s="94"/>
      <c r="K26" s="87">
        <v>4.92</v>
      </c>
      <c r="L26" s="87" t="s">
        <v>165</v>
      </c>
      <c r="M26" s="111">
        <v>1.23E-2</v>
      </c>
      <c r="N26" s="111">
        <v>-7.6E-3</v>
      </c>
      <c r="O26" s="89">
        <v>246000</v>
      </c>
      <c r="P26" s="89">
        <v>113.6</v>
      </c>
      <c r="Q26" s="89">
        <v>0</v>
      </c>
      <c r="R26" s="89">
        <v>279.45999999999998</v>
      </c>
      <c r="S26" s="111">
        <v>2.0000000000000001E-4</v>
      </c>
      <c r="T26" s="111">
        <v>5.04E-2</v>
      </c>
      <c r="U26" s="111">
        <v>4.4000000000000003E-3</v>
      </c>
    </row>
    <row r="27" spans="2:21" customFormat="1" ht="15.75">
      <c r="B27" s="59" t="s">
        <v>319</v>
      </c>
      <c r="C27" s="87">
        <v>6910095</v>
      </c>
      <c r="D27" s="87" t="s">
        <v>142</v>
      </c>
      <c r="E27" s="87"/>
      <c r="F27" s="87">
        <v>691</v>
      </c>
      <c r="G27" s="87" t="s">
        <v>297</v>
      </c>
      <c r="H27" s="87" t="s">
        <v>320</v>
      </c>
      <c r="I27" s="87" t="s">
        <v>299</v>
      </c>
      <c r="J27" s="94"/>
      <c r="K27" s="87">
        <v>8.81</v>
      </c>
      <c r="L27" s="87" t="s">
        <v>165</v>
      </c>
      <c r="M27" s="111">
        <v>0</v>
      </c>
      <c r="N27" s="111">
        <v>-2.5399999999999999E-2</v>
      </c>
      <c r="O27" s="89">
        <v>214315</v>
      </c>
      <c r="P27" s="89">
        <v>125.2</v>
      </c>
      <c r="Q27" s="89">
        <v>0</v>
      </c>
      <c r="R27" s="89">
        <v>268.32</v>
      </c>
      <c r="S27" s="111">
        <v>0</v>
      </c>
      <c r="T27" s="111">
        <v>4.8399999999999999E-2</v>
      </c>
      <c r="U27" s="111">
        <v>4.1999999999999997E-3</v>
      </c>
    </row>
    <row r="28" spans="2:21" customFormat="1" ht="15.75">
      <c r="B28" s="58" t="s">
        <v>49</v>
      </c>
      <c r="C28" s="86"/>
      <c r="D28" s="86"/>
      <c r="E28" s="86"/>
      <c r="F28" s="86"/>
      <c r="G28" s="86"/>
      <c r="H28" s="86"/>
      <c r="I28" s="86"/>
      <c r="J28" s="93"/>
      <c r="K28" s="86">
        <v>3</v>
      </c>
      <c r="L28" s="86"/>
      <c r="M28" s="110"/>
      <c r="N28" s="110">
        <v>1.1699999999999999E-2</v>
      </c>
      <c r="O28" s="88">
        <v>2018441</v>
      </c>
      <c r="P28" s="88"/>
      <c r="Q28" s="88">
        <v>28.010999999999999</v>
      </c>
      <c r="R28" s="88">
        <v>2165.62</v>
      </c>
      <c r="S28" s="110"/>
      <c r="T28" s="110"/>
      <c r="U28" s="110">
        <v>3.3799999999999997E-2</v>
      </c>
    </row>
    <row r="29" spans="2:21" customFormat="1" ht="15.75">
      <c r="B29" s="59" t="s">
        <v>321</v>
      </c>
      <c r="C29" s="87">
        <v>1178235</v>
      </c>
      <c r="D29" s="87" t="s">
        <v>142</v>
      </c>
      <c r="E29" s="87"/>
      <c r="F29" s="87">
        <v>913</v>
      </c>
      <c r="G29" s="87" t="s">
        <v>322</v>
      </c>
      <c r="H29" s="87" t="s">
        <v>304</v>
      </c>
      <c r="I29" s="87" t="s">
        <v>299</v>
      </c>
      <c r="J29" s="94"/>
      <c r="K29" s="87">
        <v>3.9</v>
      </c>
      <c r="L29" s="87" t="s">
        <v>165</v>
      </c>
      <c r="M29" s="111">
        <v>1E-3</v>
      </c>
      <c r="N29" s="111">
        <v>8.8000000000000005E-3</v>
      </c>
      <c r="O29" s="89">
        <v>316000</v>
      </c>
      <c r="P29" s="89">
        <v>100.8</v>
      </c>
      <c r="Q29" s="89">
        <v>1.6359999999999999</v>
      </c>
      <c r="R29" s="89">
        <v>320.16000000000003</v>
      </c>
      <c r="S29" s="111">
        <v>2.0000000000000001E-4</v>
      </c>
      <c r="T29" s="111">
        <v>5.7699999999999994E-2</v>
      </c>
      <c r="U29" s="111">
        <v>5.0000000000000001E-3</v>
      </c>
    </row>
    <row r="30" spans="2:21" customFormat="1" ht="15.75">
      <c r="B30" s="59" t="s">
        <v>323</v>
      </c>
      <c r="C30" s="87">
        <v>1138114</v>
      </c>
      <c r="D30" s="87" t="s">
        <v>142</v>
      </c>
      <c r="E30" s="87"/>
      <c r="F30" s="87">
        <v>1328</v>
      </c>
      <c r="G30" s="87" t="s">
        <v>303</v>
      </c>
      <c r="H30" s="87" t="s">
        <v>304</v>
      </c>
      <c r="I30" s="87" t="s">
        <v>299</v>
      </c>
      <c r="J30" s="94"/>
      <c r="K30" s="87">
        <v>2.46</v>
      </c>
      <c r="L30" s="87" t="s">
        <v>165</v>
      </c>
      <c r="M30" s="111">
        <v>3.39E-2</v>
      </c>
      <c r="N30" s="111">
        <v>6.9999999999999993E-3</v>
      </c>
      <c r="O30" s="89">
        <v>114080</v>
      </c>
      <c r="P30" s="89">
        <v>106.64</v>
      </c>
      <c r="Q30" s="89">
        <v>18.611000000000001</v>
      </c>
      <c r="R30" s="89">
        <v>140.27000000000001</v>
      </c>
      <c r="S30" s="111">
        <v>1E-4</v>
      </c>
      <c r="T30" s="111">
        <v>2.53E-2</v>
      </c>
      <c r="U30" s="111">
        <v>2.2000000000000001E-3</v>
      </c>
    </row>
    <row r="31" spans="2:21" customFormat="1" ht="15.75">
      <c r="B31" s="59" t="s">
        <v>324</v>
      </c>
      <c r="C31" s="87">
        <v>4160149</v>
      </c>
      <c r="D31" s="87" t="s">
        <v>142</v>
      </c>
      <c r="E31" s="87"/>
      <c r="F31" s="87">
        <v>416</v>
      </c>
      <c r="G31" s="87" t="s">
        <v>303</v>
      </c>
      <c r="H31" s="87" t="s">
        <v>304</v>
      </c>
      <c r="I31" s="87" t="s">
        <v>299</v>
      </c>
      <c r="J31" s="94"/>
      <c r="K31" s="87">
        <v>1.46</v>
      </c>
      <c r="L31" s="87" t="s">
        <v>165</v>
      </c>
      <c r="M31" s="111">
        <v>4.5999999999999999E-2</v>
      </c>
      <c r="N31" s="111">
        <v>9.0000000000000011E-3</v>
      </c>
      <c r="O31" s="89">
        <v>95200</v>
      </c>
      <c r="P31" s="89">
        <v>105.52</v>
      </c>
      <c r="Q31" s="89">
        <v>0</v>
      </c>
      <c r="R31" s="89">
        <v>100.46</v>
      </c>
      <c r="S31" s="111">
        <v>8.9999999999999998E-4</v>
      </c>
      <c r="T31" s="111">
        <v>1.8100000000000002E-2</v>
      </c>
      <c r="U31" s="111">
        <v>1.6000000000000001E-3</v>
      </c>
    </row>
    <row r="32" spans="2:21" customFormat="1" ht="15.75">
      <c r="B32" s="59" t="s">
        <v>325</v>
      </c>
      <c r="C32" s="87">
        <v>1137033</v>
      </c>
      <c r="D32" s="87" t="s">
        <v>142</v>
      </c>
      <c r="E32" s="87"/>
      <c r="F32" s="87">
        <v>1597</v>
      </c>
      <c r="G32" s="87" t="s">
        <v>311</v>
      </c>
      <c r="H32" s="87" t="s">
        <v>326</v>
      </c>
      <c r="I32" s="87" t="s">
        <v>161</v>
      </c>
      <c r="J32" s="94"/>
      <c r="K32" s="87">
        <v>1.21</v>
      </c>
      <c r="L32" s="87" t="s">
        <v>165</v>
      </c>
      <c r="M32" s="111">
        <v>3.39E-2</v>
      </c>
      <c r="N32" s="111">
        <v>8.3000000000000001E-3</v>
      </c>
      <c r="O32" s="89">
        <v>140000</v>
      </c>
      <c r="P32" s="89">
        <v>105.72</v>
      </c>
      <c r="Q32" s="89">
        <v>0</v>
      </c>
      <c r="R32" s="89">
        <v>148.01</v>
      </c>
      <c r="S32" s="111">
        <v>2.0000000000000001E-4</v>
      </c>
      <c r="T32" s="111">
        <v>2.6699999999999998E-2</v>
      </c>
      <c r="U32" s="111">
        <v>2.3E-3</v>
      </c>
    </row>
    <row r="33" spans="2:21" customFormat="1" ht="15.75">
      <c r="B33" s="59" t="s">
        <v>327</v>
      </c>
      <c r="C33" s="87">
        <v>3230240</v>
      </c>
      <c r="D33" s="87" t="s">
        <v>142</v>
      </c>
      <c r="E33" s="87"/>
      <c r="F33" s="87">
        <v>323</v>
      </c>
      <c r="G33" s="87" t="s">
        <v>303</v>
      </c>
      <c r="H33" s="87" t="s">
        <v>309</v>
      </c>
      <c r="I33" s="87" t="s">
        <v>299</v>
      </c>
      <c r="J33" s="94"/>
      <c r="K33" s="87">
        <v>2.59</v>
      </c>
      <c r="L33" s="87" t="s">
        <v>165</v>
      </c>
      <c r="M33" s="111">
        <v>2.3E-2</v>
      </c>
      <c r="N33" s="111">
        <v>0.01</v>
      </c>
      <c r="O33" s="89">
        <v>128605.05</v>
      </c>
      <c r="P33" s="89">
        <v>106.63</v>
      </c>
      <c r="Q33" s="89">
        <v>0</v>
      </c>
      <c r="R33" s="89">
        <v>137.13</v>
      </c>
      <c r="S33" s="111">
        <v>1E-4</v>
      </c>
      <c r="T33" s="111">
        <v>2.4700000000000003E-2</v>
      </c>
      <c r="U33" s="111">
        <v>2.0999999999999999E-3</v>
      </c>
    </row>
    <row r="34" spans="2:21" customFormat="1" ht="15.75">
      <c r="B34" s="59" t="s">
        <v>328</v>
      </c>
      <c r="C34" s="87">
        <v>1133529</v>
      </c>
      <c r="D34" s="87" t="s">
        <v>142</v>
      </c>
      <c r="E34" s="87"/>
      <c r="F34" s="87">
        <v>1527</v>
      </c>
      <c r="G34" s="87" t="s">
        <v>311</v>
      </c>
      <c r="H34" s="87" t="s">
        <v>309</v>
      </c>
      <c r="I34" s="87" t="s">
        <v>299</v>
      </c>
      <c r="J34" s="94"/>
      <c r="K34" s="87">
        <v>1.99</v>
      </c>
      <c r="L34" s="87" t="s">
        <v>165</v>
      </c>
      <c r="M34" s="111">
        <v>3.85E-2</v>
      </c>
      <c r="N34" s="111">
        <v>9.4999999999999998E-3</v>
      </c>
      <c r="O34" s="89">
        <v>138800</v>
      </c>
      <c r="P34" s="89">
        <v>107.59</v>
      </c>
      <c r="Q34" s="89">
        <v>0</v>
      </c>
      <c r="R34" s="89">
        <v>149.34</v>
      </c>
      <c r="S34" s="111">
        <v>2.9999999999999997E-4</v>
      </c>
      <c r="T34" s="111">
        <v>2.69E-2</v>
      </c>
      <c r="U34" s="111">
        <v>2.3E-3</v>
      </c>
    </row>
    <row r="35" spans="2:21" customFormat="1" ht="15.75">
      <c r="B35" s="59" t="s">
        <v>329</v>
      </c>
      <c r="C35" s="87">
        <v>1135920</v>
      </c>
      <c r="D35" s="87" t="s">
        <v>142</v>
      </c>
      <c r="E35" s="87"/>
      <c r="F35" s="87">
        <v>1431</v>
      </c>
      <c r="G35" s="87" t="s">
        <v>311</v>
      </c>
      <c r="H35" s="87" t="s">
        <v>330</v>
      </c>
      <c r="I35" s="87" t="s">
        <v>161</v>
      </c>
      <c r="J35" s="94"/>
      <c r="K35" s="87">
        <v>2.4</v>
      </c>
      <c r="L35" s="87" t="s">
        <v>165</v>
      </c>
      <c r="M35" s="111">
        <v>4.0999999999999995E-2</v>
      </c>
      <c r="N35" s="111">
        <v>6.8999999999999999E-3</v>
      </c>
      <c r="O35" s="89">
        <v>136800</v>
      </c>
      <c r="P35" s="89">
        <v>108.45</v>
      </c>
      <c r="Q35" s="89">
        <v>2.8039999999999998</v>
      </c>
      <c r="R35" s="89">
        <v>151.16</v>
      </c>
      <c r="S35" s="111">
        <v>5.0000000000000001E-4</v>
      </c>
      <c r="T35" s="111">
        <v>2.7300000000000001E-2</v>
      </c>
      <c r="U35" s="111">
        <v>2.3999999999999998E-3</v>
      </c>
    </row>
    <row r="36" spans="2:21" customFormat="1" ht="15.75">
      <c r="B36" s="59" t="s">
        <v>331</v>
      </c>
      <c r="C36" s="87">
        <v>7390149</v>
      </c>
      <c r="D36" s="87" t="s">
        <v>142</v>
      </c>
      <c r="E36" s="87"/>
      <c r="F36" s="87">
        <v>739</v>
      </c>
      <c r="G36" s="87" t="s">
        <v>332</v>
      </c>
      <c r="H36" s="87" t="s">
        <v>316</v>
      </c>
      <c r="I36" s="87" t="s">
        <v>299</v>
      </c>
      <c r="J36" s="94"/>
      <c r="K36" s="87">
        <v>2.42</v>
      </c>
      <c r="L36" s="87" t="s">
        <v>165</v>
      </c>
      <c r="M36" s="111">
        <v>3.7499999999999999E-2</v>
      </c>
      <c r="N36" s="111">
        <v>8.5000000000000006E-3</v>
      </c>
      <c r="O36" s="89">
        <v>66666.720000000001</v>
      </c>
      <c r="P36" s="89">
        <v>107.76</v>
      </c>
      <c r="Q36" s="89">
        <v>1.2689999999999999</v>
      </c>
      <c r="R36" s="89">
        <v>73.11</v>
      </c>
      <c r="S36" s="111">
        <v>2.0000000000000001E-4</v>
      </c>
      <c r="T36" s="111">
        <v>1.32E-2</v>
      </c>
      <c r="U36" s="111">
        <v>1.1000000000000001E-3</v>
      </c>
    </row>
    <row r="37" spans="2:21" customFormat="1" ht="15.75">
      <c r="B37" s="59" t="s">
        <v>333</v>
      </c>
      <c r="C37" s="87">
        <v>1160878</v>
      </c>
      <c r="D37" s="87" t="s">
        <v>142</v>
      </c>
      <c r="E37" s="87"/>
      <c r="F37" s="87">
        <v>1172</v>
      </c>
      <c r="G37" s="87" t="s">
        <v>334</v>
      </c>
      <c r="H37" s="87" t="s">
        <v>316</v>
      </c>
      <c r="I37" s="87" t="s">
        <v>299</v>
      </c>
      <c r="J37" s="94"/>
      <c r="K37" s="87">
        <v>4.8600000000000003</v>
      </c>
      <c r="L37" s="87" t="s">
        <v>165</v>
      </c>
      <c r="M37" s="111">
        <v>3.2500000000000001E-2</v>
      </c>
      <c r="N37" s="111">
        <v>2.1600000000000001E-2</v>
      </c>
      <c r="O37" s="89">
        <v>300000</v>
      </c>
      <c r="P37" s="89">
        <v>106.3</v>
      </c>
      <c r="Q37" s="89">
        <v>0</v>
      </c>
      <c r="R37" s="89">
        <v>318.89999999999998</v>
      </c>
      <c r="S37" s="111">
        <v>8.9999999999999998E-4</v>
      </c>
      <c r="T37" s="111">
        <v>5.7500000000000002E-2</v>
      </c>
      <c r="U37" s="111">
        <v>5.0000000000000001E-3</v>
      </c>
    </row>
    <row r="38" spans="2:21">
      <c r="B38" s="59" t="s">
        <v>335</v>
      </c>
      <c r="C38" s="87">
        <v>1157783</v>
      </c>
      <c r="D38" s="87" t="s">
        <v>142</v>
      </c>
      <c r="E38" s="87"/>
      <c r="F38" s="87">
        <v>1448</v>
      </c>
      <c r="G38" s="87" t="s">
        <v>336</v>
      </c>
      <c r="H38" s="87" t="s">
        <v>320</v>
      </c>
      <c r="I38" s="87" t="s">
        <v>299</v>
      </c>
      <c r="J38" s="94"/>
      <c r="K38" s="87">
        <v>2.0499999999999998</v>
      </c>
      <c r="L38" s="87" t="s">
        <v>165</v>
      </c>
      <c r="M38" s="111">
        <v>3.4200000000000001E-2</v>
      </c>
      <c r="N38" s="111">
        <v>1.03E-2</v>
      </c>
      <c r="O38" s="89">
        <v>253800</v>
      </c>
      <c r="P38" s="89">
        <v>106.47</v>
      </c>
      <c r="Q38" s="89">
        <v>0</v>
      </c>
      <c r="R38" s="89">
        <v>270.22000000000003</v>
      </c>
      <c r="S38" s="111">
        <v>8.0000000000000004E-4</v>
      </c>
      <c r="T38" s="111">
        <v>4.87E-2</v>
      </c>
      <c r="U38" s="111">
        <v>4.1999999999999997E-3</v>
      </c>
    </row>
    <row r="39" spans="2:21">
      <c r="B39" s="59" t="s">
        <v>337</v>
      </c>
      <c r="C39" s="87">
        <v>1139476</v>
      </c>
      <c r="D39" s="87" t="s">
        <v>142</v>
      </c>
      <c r="E39" s="87"/>
      <c r="F39" s="87">
        <v>1515</v>
      </c>
      <c r="G39" s="87" t="s">
        <v>303</v>
      </c>
      <c r="H39" s="87" t="s">
        <v>338</v>
      </c>
      <c r="I39" s="87" t="s">
        <v>161</v>
      </c>
      <c r="J39" s="94"/>
      <c r="K39" s="87">
        <v>1.56</v>
      </c>
      <c r="L39" s="87" t="s">
        <v>165</v>
      </c>
      <c r="M39" s="111">
        <v>3.85E-2</v>
      </c>
      <c r="N39" s="111">
        <v>5.7999999999999996E-3</v>
      </c>
      <c r="O39" s="89">
        <v>141590</v>
      </c>
      <c r="P39" s="89">
        <v>105.2</v>
      </c>
      <c r="Q39" s="89">
        <v>0</v>
      </c>
      <c r="R39" s="89">
        <v>148.94999999999999</v>
      </c>
      <c r="S39" s="111">
        <v>1.2999999999999999E-3</v>
      </c>
      <c r="T39" s="111">
        <v>2.69E-2</v>
      </c>
      <c r="U39" s="111">
        <v>2.3E-3</v>
      </c>
    </row>
    <row r="40" spans="2:21">
      <c r="B40" s="59" t="s">
        <v>339</v>
      </c>
      <c r="C40" s="87">
        <v>6990212</v>
      </c>
      <c r="D40" s="87" t="s">
        <v>142</v>
      </c>
      <c r="E40" s="87"/>
      <c r="F40" s="87">
        <v>699</v>
      </c>
      <c r="G40" s="87" t="s">
        <v>303</v>
      </c>
      <c r="H40" s="87" t="s">
        <v>338</v>
      </c>
      <c r="I40" s="87" t="s">
        <v>161</v>
      </c>
      <c r="J40" s="94"/>
      <c r="K40" s="87">
        <v>5.01</v>
      </c>
      <c r="L40" s="87" t="s">
        <v>165</v>
      </c>
      <c r="M40" s="111">
        <v>3.95E-2</v>
      </c>
      <c r="N40" s="111">
        <v>2.1600000000000001E-2</v>
      </c>
      <c r="O40" s="89">
        <v>186899.23</v>
      </c>
      <c r="P40" s="89">
        <v>109.27</v>
      </c>
      <c r="Q40" s="89">
        <v>3.6909999999999998</v>
      </c>
      <c r="R40" s="89">
        <v>207.92</v>
      </c>
      <c r="S40" s="111">
        <v>1E-4</v>
      </c>
      <c r="T40" s="111">
        <v>3.7499999999999999E-2</v>
      </c>
      <c r="U40" s="111">
        <v>3.2000000000000002E-3</v>
      </c>
    </row>
    <row r="41" spans="2:21">
      <c r="B41" s="58" t="s">
        <v>50</v>
      </c>
      <c r="C41" s="86"/>
      <c r="D41" s="86"/>
      <c r="E41" s="86"/>
      <c r="F41" s="86"/>
      <c r="G41" s="86"/>
      <c r="H41" s="86"/>
      <c r="I41" s="86"/>
      <c r="J41" s="93"/>
      <c r="K41" s="86">
        <v>2.57</v>
      </c>
      <c r="L41" s="86"/>
      <c r="M41" s="110"/>
      <c r="N41" s="110">
        <v>2.87E-2</v>
      </c>
      <c r="O41" s="88">
        <v>406680.01</v>
      </c>
      <c r="P41" s="88"/>
      <c r="Q41" s="88">
        <v>88.710999999999999</v>
      </c>
      <c r="R41" s="88">
        <v>444.67</v>
      </c>
      <c r="S41" s="110"/>
      <c r="T41" s="110"/>
      <c r="U41" s="110">
        <v>6.8999999999999999E-3</v>
      </c>
    </row>
    <row r="42" spans="2:21">
      <c r="B42" s="59" t="s">
        <v>340</v>
      </c>
      <c r="C42" s="87">
        <v>1140417</v>
      </c>
      <c r="D42" s="87" t="s">
        <v>142</v>
      </c>
      <c r="E42" s="87"/>
      <c r="F42" s="87">
        <v>1390</v>
      </c>
      <c r="G42" s="87" t="s">
        <v>341</v>
      </c>
      <c r="H42" s="87" t="s">
        <v>316</v>
      </c>
      <c r="I42" s="87" t="s">
        <v>299</v>
      </c>
      <c r="J42" s="94"/>
      <c r="K42" s="87">
        <v>2.39</v>
      </c>
      <c r="L42" s="87" t="s">
        <v>165</v>
      </c>
      <c r="M42" s="111">
        <v>3.9E-2</v>
      </c>
      <c r="N42" s="111">
        <v>2.9300000000000003E-2</v>
      </c>
      <c r="O42" s="89">
        <v>240000</v>
      </c>
      <c r="P42" s="89">
        <v>86.9</v>
      </c>
      <c r="Q42" s="89">
        <v>56.484000000000002</v>
      </c>
      <c r="R42" s="89">
        <v>265.04000000000002</v>
      </c>
      <c r="S42" s="111">
        <v>1.5E-3</v>
      </c>
      <c r="T42" s="111">
        <v>4.7800000000000002E-2</v>
      </c>
      <c r="U42" s="111">
        <v>4.0999999999999995E-3</v>
      </c>
    </row>
    <row r="43" spans="2:21">
      <c r="B43" s="59" t="s">
        <v>342</v>
      </c>
      <c r="C43" s="87">
        <v>6270193</v>
      </c>
      <c r="D43" s="87" t="s">
        <v>142</v>
      </c>
      <c r="E43" s="87"/>
      <c r="F43" s="87">
        <v>627</v>
      </c>
      <c r="G43" s="87" t="s">
        <v>175</v>
      </c>
      <c r="H43" s="87" t="s">
        <v>343</v>
      </c>
      <c r="I43" s="87" t="s">
        <v>161</v>
      </c>
      <c r="J43" s="94"/>
      <c r="K43" s="87">
        <v>2.84</v>
      </c>
      <c r="L43" s="87" t="s">
        <v>165</v>
      </c>
      <c r="M43" s="111">
        <v>3.85E-2</v>
      </c>
      <c r="N43" s="111">
        <v>2.7900000000000001E-2</v>
      </c>
      <c r="O43" s="89">
        <v>166680.01</v>
      </c>
      <c r="P43" s="89">
        <v>88.43</v>
      </c>
      <c r="Q43" s="89">
        <v>32.226999999999997</v>
      </c>
      <c r="R43" s="89">
        <v>179.62</v>
      </c>
      <c r="S43" s="111">
        <v>5.9999999999999995E-4</v>
      </c>
      <c r="T43" s="111">
        <v>3.2400000000000005E-2</v>
      </c>
      <c r="U43" s="111">
        <v>2.8000000000000004E-3</v>
      </c>
    </row>
    <row r="44" spans="2:21">
      <c r="B44" s="58" t="s">
        <v>33</v>
      </c>
      <c r="C44" s="86"/>
      <c r="D44" s="86"/>
      <c r="E44" s="86"/>
      <c r="F44" s="86"/>
      <c r="G44" s="86"/>
      <c r="H44" s="86"/>
      <c r="I44" s="86"/>
      <c r="J44" s="93"/>
      <c r="K44" s="86"/>
      <c r="L44" s="86"/>
      <c r="M44" s="110"/>
      <c r="N44" s="110"/>
      <c r="O44" s="88"/>
      <c r="P44" s="88"/>
      <c r="Q44" s="88"/>
      <c r="R44" s="88"/>
      <c r="S44" s="110"/>
      <c r="T44" s="110"/>
      <c r="U44" s="110"/>
    </row>
    <row r="45" spans="2:21">
      <c r="B45" s="59" t="s">
        <v>268</v>
      </c>
      <c r="C45" s="87"/>
      <c r="D45" s="87"/>
      <c r="E45" s="87"/>
      <c r="F45" s="87"/>
      <c r="G45" s="87"/>
      <c r="H45" s="87"/>
      <c r="I45" s="87"/>
      <c r="J45" s="94"/>
      <c r="K45" s="87"/>
      <c r="L45" s="87"/>
      <c r="M45" s="111"/>
      <c r="N45" s="111"/>
      <c r="O45" s="89"/>
      <c r="P45" s="89"/>
      <c r="Q45" s="89"/>
      <c r="R45" s="89"/>
      <c r="S45" s="111"/>
      <c r="T45" s="111">
        <v>0</v>
      </c>
      <c r="U45" s="111"/>
    </row>
    <row r="46" spans="2:21">
      <c r="B46" s="58" t="s">
        <v>231</v>
      </c>
      <c r="C46" s="86"/>
      <c r="D46" s="86"/>
      <c r="E46" s="86"/>
      <c r="F46" s="86"/>
      <c r="G46" s="86"/>
      <c r="H46" s="86"/>
      <c r="I46" s="86"/>
      <c r="J46" s="93"/>
      <c r="K46" s="86"/>
      <c r="L46" s="86"/>
      <c r="M46" s="110"/>
      <c r="N46" s="110"/>
      <c r="O46" s="88"/>
      <c r="P46" s="88"/>
      <c r="Q46" s="88"/>
      <c r="R46" s="88"/>
      <c r="S46" s="110"/>
      <c r="T46" s="110"/>
      <c r="U46" s="110"/>
    </row>
    <row r="47" spans="2:21">
      <c r="B47" s="58" t="s">
        <v>79</v>
      </c>
      <c r="C47" s="86"/>
      <c r="D47" s="86"/>
      <c r="E47" s="86"/>
      <c r="F47" s="86"/>
      <c r="G47" s="86"/>
      <c r="H47" s="86"/>
      <c r="I47" s="86"/>
      <c r="J47" s="93"/>
      <c r="K47" s="86"/>
      <c r="L47" s="86"/>
      <c r="M47" s="110"/>
      <c r="N47" s="110"/>
      <c r="O47" s="88"/>
      <c r="P47" s="88"/>
      <c r="Q47" s="88"/>
      <c r="R47" s="88"/>
      <c r="S47" s="110"/>
      <c r="T47" s="110"/>
      <c r="U47" s="110"/>
    </row>
    <row r="48" spans="2:21">
      <c r="B48" s="59" t="s">
        <v>268</v>
      </c>
      <c r="C48" s="87"/>
      <c r="D48" s="87"/>
      <c r="E48" s="87"/>
      <c r="F48" s="87"/>
      <c r="G48" s="87"/>
      <c r="H48" s="87"/>
      <c r="I48" s="87"/>
      <c r="J48" s="94"/>
      <c r="K48" s="87"/>
      <c r="L48" s="87"/>
      <c r="M48" s="111"/>
      <c r="N48" s="111"/>
      <c r="O48" s="89"/>
      <c r="P48" s="89"/>
      <c r="Q48" s="89"/>
      <c r="R48" s="89"/>
      <c r="S48" s="111"/>
      <c r="T48" s="111">
        <v>0</v>
      </c>
      <c r="U48" s="111"/>
    </row>
    <row r="49" spans="2:21">
      <c r="B49" s="58" t="s">
        <v>78</v>
      </c>
      <c r="C49" s="86"/>
      <c r="D49" s="86"/>
      <c r="E49" s="86"/>
      <c r="F49" s="86"/>
      <c r="G49" s="86"/>
      <c r="H49" s="86"/>
      <c r="I49" s="86"/>
      <c r="J49" s="93"/>
      <c r="K49" s="86"/>
      <c r="L49" s="86"/>
      <c r="M49" s="110"/>
      <c r="N49" s="110"/>
      <c r="O49" s="88"/>
      <c r="P49" s="88"/>
      <c r="Q49" s="88"/>
      <c r="R49" s="88"/>
      <c r="S49" s="110"/>
      <c r="T49" s="110"/>
      <c r="U49" s="110"/>
    </row>
    <row r="50" spans="2:21">
      <c r="B50" s="117" t="s">
        <v>268</v>
      </c>
      <c r="C50" s="87"/>
      <c r="D50" s="87"/>
      <c r="E50" s="87"/>
      <c r="F50" s="87"/>
      <c r="G50" s="87"/>
      <c r="H50" s="87"/>
      <c r="I50" s="87"/>
      <c r="J50" s="94"/>
      <c r="K50" s="87"/>
      <c r="L50" s="87"/>
      <c r="M50" s="111"/>
      <c r="N50" s="111"/>
      <c r="O50" s="89"/>
      <c r="P50" s="89"/>
      <c r="Q50" s="89"/>
      <c r="R50" s="89"/>
      <c r="S50" s="111"/>
      <c r="T50" s="111">
        <v>0</v>
      </c>
      <c r="U50" s="111"/>
    </row>
    <row r="51" spans="2:21">
      <c r="B51" s="114" t="s">
        <v>249</v>
      </c>
      <c r="C51" s="1"/>
      <c r="D51" s="1"/>
      <c r="E51" s="1"/>
      <c r="F51" s="1"/>
    </row>
    <row r="52" spans="2:21">
      <c r="B52" s="114" t="s">
        <v>133</v>
      </c>
      <c r="C52" s="1"/>
      <c r="D52" s="1"/>
      <c r="E52" s="1"/>
      <c r="F52" s="1"/>
    </row>
    <row r="53" spans="2:21">
      <c r="B53" s="114" t="s">
        <v>245</v>
      </c>
      <c r="C53" s="1"/>
      <c r="D53" s="1"/>
      <c r="E53" s="1"/>
      <c r="F53" s="1"/>
    </row>
    <row r="54" spans="2:21">
      <c r="B54" s="114" t="s">
        <v>246</v>
      </c>
      <c r="C54" s="1"/>
      <c r="D54" s="1"/>
      <c r="E54" s="1"/>
      <c r="F54" s="1"/>
    </row>
    <row r="55" spans="2:21">
      <c r="B55" s="114" t="s">
        <v>247</v>
      </c>
      <c r="C55" s="1"/>
      <c r="D55" s="1"/>
      <c r="E55" s="1"/>
      <c r="F55" s="1"/>
    </row>
    <row r="56" spans="2:21">
      <c r="B56" s="136" t="s">
        <v>256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6:U56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5 I57:I828" xr:uid="{00000000-0002-0000-0400-000001000000}">
      <formula1>$BM$7:$BM$10</formula1>
    </dataValidation>
    <dataValidation type="list" allowBlank="1" showInputMessage="1" showErrorMessage="1" sqref="E38:E55 E57:E822" xr:uid="{00000000-0002-0000-0400-000002000000}">
      <formula1>$BI$7:$BI$24</formula1>
    </dataValidation>
    <dataValidation type="list" allowBlank="1" showInputMessage="1" showErrorMessage="1" sqref="L38:L55 L57:L828" xr:uid="{00000000-0002-0000-0400-000003000000}">
      <formula1>$BN$7:$BN$20</formula1>
    </dataValidation>
    <dataValidation type="list" allowBlank="1" showInputMessage="1" showErrorMessage="1" sqref="G38:G55 G57:G555" xr:uid="{00000000-0002-0000-0400-000004000000}">
      <formula1>$BK$7:$BK$29</formula1>
    </dataValidation>
    <dataValidation allowBlank="1" showInputMessage="1" showErrorMessage="1" sqref="B53 B55" xr:uid="{4E0A61A1-0119-4DD3-9B02-4D2C5C4479A3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6.28515625" style="2" bestFit="1" customWidth="1"/>
    <col min="4" max="4" width="10.5703125" style="2" bestFit="1" customWidth="1"/>
    <col min="5" max="5" width="18.28515625" style="2" bestFit="1" customWidth="1"/>
    <col min="6" max="6" width="11.7109375" style="2" bestFit="1" customWidth="1"/>
    <col min="7" max="7" width="41.42578125" style="2" bestFit="1" customWidth="1"/>
    <col min="8" max="8" width="12.5703125" style="1" bestFit="1" customWidth="1"/>
    <col min="9" max="9" width="16.42578125" style="1" bestFit="1" customWidth="1"/>
    <col min="10" max="10" width="11.85546875" style="1" bestFit="1" customWidth="1"/>
    <col min="11" max="11" width="17.42578125" style="1" bestFit="1" customWidth="1"/>
    <col min="12" max="12" width="13.140625" style="1" bestFit="1" customWidth="1"/>
    <col min="13" max="13" width="20.85546875" style="1" bestFit="1" customWidth="1"/>
    <col min="14" max="14" width="17" style="1" bestFit="1" customWidth="1"/>
    <col min="15" max="15" width="15.140625" style="1" bestFit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  <c r="BJ6" s="3"/>
    </row>
    <row r="7" spans="2:62" ht="26.25" customHeight="1">
      <c r="B7" s="146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1053575.54</v>
      </c>
      <c r="J11" s="82"/>
      <c r="K11" s="82">
        <v>4.5220000000000002</v>
      </c>
      <c r="L11" s="82">
        <v>21476.989999999998</v>
      </c>
      <c r="M11" s="109"/>
      <c r="N11" s="109"/>
      <c r="O11" s="109">
        <v>0.33560000000000001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983848.54</v>
      </c>
      <c r="J12" s="88"/>
      <c r="K12" s="88">
        <v>0.89500000000000002</v>
      </c>
      <c r="L12" s="88">
        <v>6140.41</v>
      </c>
      <c r="M12" s="110"/>
      <c r="N12" s="110"/>
      <c r="O12" s="110">
        <v>9.5899999999999999E-2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68316.62</v>
      </c>
      <c r="J13" s="88"/>
      <c r="K13" s="88">
        <v>0.89500000000000002</v>
      </c>
      <c r="L13" s="88">
        <v>2512.8000000000002</v>
      </c>
      <c r="M13" s="110"/>
      <c r="N13" s="110"/>
      <c r="O13" s="110">
        <v>3.9300000000000002E-2</v>
      </c>
    </row>
    <row r="14" spans="2:62" customFormat="1" ht="15.75">
      <c r="B14" s="59" t="s">
        <v>344</v>
      </c>
      <c r="C14" s="87">
        <v>1081124</v>
      </c>
      <c r="D14" s="87" t="s">
        <v>142</v>
      </c>
      <c r="E14" s="87"/>
      <c r="F14" s="87">
        <v>1040</v>
      </c>
      <c r="G14" s="87" t="s">
        <v>345</v>
      </c>
      <c r="H14" s="87" t="s">
        <v>165</v>
      </c>
      <c r="I14" s="89">
        <v>620.12</v>
      </c>
      <c r="J14" s="89">
        <v>53900</v>
      </c>
      <c r="K14" s="89">
        <v>0.89500000000000002</v>
      </c>
      <c r="L14" s="89">
        <v>335.14</v>
      </c>
      <c r="M14" s="111">
        <v>0</v>
      </c>
      <c r="N14" s="111">
        <v>1.5600000000000001E-2</v>
      </c>
      <c r="O14" s="111">
        <v>5.1999999999999998E-3</v>
      </c>
    </row>
    <row r="15" spans="2:62" customFormat="1" ht="15.75">
      <c r="B15" s="59" t="s">
        <v>346</v>
      </c>
      <c r="C15" s="87">
        <v>1081942</v>
      </c>
      <c r="D15" s="87" t="s">
        <v>142</v>
      </c>
      <c r="E15" s="87"/>
      <c r="F15" s="87">
        <v>1068</v>
      </c>
      <c r="G15" s="87" t="s">
        <v>336</v>
      </c>
      <c r="H15" s="87" t="s">
        <v>165</v>
      </c>
      <c r="I15" s="89">
        <v>13671.5</v>
      </c>
      <c r="J15" s="89">
        <v>1993</v>
      </c>
      <c r="K15" s="89">
        <v>0</v>
      </c>
      <c r="L15" s="89">
        <v>272.47000000000003</v>
      </c>
      <c r="M15" s="111">
        <v>0</v>
      </c>
      <c r="N15" s="111">
        <v>1.2699999999999999E-2</v>
      </c>
      <c r="O15" s="111">
        <v>4.3E-3</v>
      </c>
    </row>
    <row r="16" spans="2:62" customFormat="1" ht="15.75">
      <c r="B16" s="59" t="s">
        <v>347</v>
      </c>
      <c r="C16" s="87">
        <v>691212</v>
      </c>
      <c r="D16" s="87" t="s">
        <v>142</v>
      </c>
      <c r="E16" s="87"/>
      <c r="F16" s="87">
        <v>691</v>
      </c>
      <c r="G16" s="87" t="s">
        <v>297</v>
      </c>
      <c r="H16" s="87" t="s">
        <v>165</v>
      </c>
      <c r="I16" s="89">
        <v>19722</v>
      </c>
      <c r="J16" s="89">
        <v>2094</v>
      </c>
      <c r="K16" s="89">
        <v>0</v>
      </c>
      <c r="L16" s="89">
        <v>412.98</v>
      </c>
      <c r="M16" s="111">
        <v>0</v>
      </c>
      <c r="N16" s="111">
        <v>1.9199999999999998E-2</v>
      </c>
      <c r="O16" s="111">
        <v>6.5000000000000006E-3</v>
      </c>
    </row>
    <row r="17" spans="2:15" customFormat="1" ht="15.75">
      <c r="B17" s="59" t="s">
        <v>348</v>
      </c>
      <c r="C17" s="87">
        <v>604611</v>
      </c>
      <c r="D17" s="87" t="s">
        <v>142</v>
      </c>
      <c r="E17" s="87"/>
      <c r="F17" s="87">
        <v>604</v>
      </c>
      <c r="G17" s="87" t="s">
        <v>297</v>
      </c>
      <c r="H17" s="87" t="s">
        <v>165</v>
      </c>
      <c r="I17" s="89">
        <v>8499</v>
      </c>
      <c r="J17" s="89">
        <v>3345</v>
      </c>
      <c r="K17" s="89">
        <v>0</v>
      </c>
      <c r="L17" s="89">
        <v>284.29000000000002</v>
      </c>
      <c r="M17" s="111">
        <v>0</v>
      </c>
      <c r="N17" s="111">
        <v>1.32E-2</v>
      </c>
      <c r="O17" s="111">
        <v>4.4000000000000003E-3</v>
      </c>
    </row>
    <row r="18" spans="2:15" customFormat="1" ht="15.75">
      <c r="B18" s="59" t="s">
        <v>349</v>
      </c>
      <c r="C18" s="87">
        <v>695437</v>
      </c>
      <c r="D18" s="87" t="s">
        <v>142</v>
      </c>
      <c r="E18" s="87"/>
      <c r="F18" s="87">
        <v>695</v>
      </c>
      <c r="G18" s="87" t="s">
        <v>297</v>
      </c>
      <c r="H18" s="87" t="s">
        <v>165</v>
      </c>
      <c r="I18" s="89">
        <v>1337</v>
      </c>
      <c r="J18" s="89">
        <v>12000</v>
      </c>
      <c r="K18" s="89">
        <v>0</v>
      </c>
      <c r="L18" s="89">
        <v>160.44</v>
      </c>
      <c r="M18" s="111">
        <v>0</v>
      </c>
      <c r="N18" s="111">
        <v>7.4999999999999997E-3</v>
      </c>
      <c r="O18" s="111">
        <v>2.5000000000000001E-3</v>
      </c>
    </row>
    <row r="19" spans="2:15" customFormat="1" ht="15.75">
      <c r="B19" s="59" t="s">
        <v>350</v>
      </c>
      <c r="C19" s="87">
        <v>662577</v>
      </c>
      <c r="D19" s="87" t="s">
        <v>142</v>
      </c>
      <c r="E19" s="87"/>
      <c r="F19" s="87">
        <v>662</v>
      </c>
      <c r="G19" s="87" t="s">
        <v>297</v>
      </c>
      <c r="H19" s="87" t="s">
        <v>165</v>
      </c>
      <c r="I19" s="89">
        <v>17356</v>
      </c>
      <c r="J19" s="89">
        <v>3210</v>
      </c>
      <c r="K19" s="89">
        <v>0</v>
      </c>
      <c r="L19" s="89">
        <v>557.13</v>
      </c>
      <c r="M19" s="111">
        <v>0</v>
      </c>
      <c r="N19" s="111">
        <v>2.5899999999999999E-2</v>
      </c>
      <c r="O19" s="111">
        <v>8.6999999999999994E-3</v>
      </c>
    </row>
    <row r="20" spans="2:15" customFormat="1" ht="15.75">
      <c r="B20" s="59" t="s">
        <v>351</v>
      </c>
      <c r="C20" s="87">
        <v>576017</v>
      </c>
      <c r="D20" s="87" t="s">
        <v>142</v>
      </c>
      <c r="E20" s="87"/>
      <c r="F20" s="87">
        <v>576</v>
      </c>
      <c r="G20" s="87" t="s">
        <v>332</v>
      </c>
      <c r="H20" s="87" t="s">
        <v>165</v>
      </c>
      <c r="I20" s="89">
        <v>71</v>
      </c>
      <c r="J20" s="89">
        <v>134500</v>
      </c>
      <c r="K20" s="89">
        <v>0</v>
      </c>
      <c r="L20" s="89">
        <v>95.5</v>
      </c>
      <c r="M20" s="111">
        <v>0</v>
      </c>
      <c r="N20" s="111">
        <v>4.4000000000000003E-3</v>
      </c>
      <c r="O20" s="111">
        <v>1.5E-3</v>
      </c>
    </row>
    <row r="21" spans="2:15" customFormat="1" ht="15.75">
      <c r="B21" s="59" t="s">
        <v>352</v>
      </c>
      <c r="C21" s="87">
        <v>777037</v>
      </c>
      <c r="D21" s="87" t="s">
        <v>142</v>
      </c>
      <c r="E21" s="87"/>
      <c r="F21" s="87">
        <v>777</v>
      </c>
      <c r="G21" s="87" t="s">
        <v>156</v>
      </c>
      <c r="H21" s="87" t="s">
        <v>165</v>
      </c>
      <c r="I21" s="89">
        <v>6245</v>
      </c>
      <c r="J21" s="89">
        <v>2590</v>
      </c>
      <c r="K21" s="89">
        <v>0</v>
      </c>
      <c r="L21" s="89">
        <v>161.75</v>
      </c>
      <c r="M21" s="111">
        <v>0</v>
      </c>
      <c r="N21" s="111">
        <v>7.4999999999999997E-3</v>
      </c>
      <c r="O21" s="111">
        <v>2.5000000000000001E-3</v>
      </c>
    </row>
    <row r="22" spans="2:15" customFormat="1" ht="15.75">
      <c r="B22" s="59" t="s">
        <v>353</v>
      </c>
      <c r="C22" s="87">
        <v>323014</v>
      </c>
      <c r="D22" s="87" t="s">
        <v>142</v>
      </c>
      <c r="E22" s="87"/>
      <c r="F22" s="87">
        <v>323</v>
      </c>
      <c r="G22" s="87" t="s">
        <v>303</v>
      </c>
      <c r="H22" s="87" t="s">
        <v>165</v>
      </c>
      <c r="I22" s="89">
        <v>430</v>
      </c>
      <c r="J22" s="89">
        <v>29000</v>
      </c>
      <c r="K22" s="89">
        <v>0</v>
      </c>
      <c r="L22" s="89">
        <v>124.7</v>
      </c>
      <c r="M22" s="111">
        <v>0</v>
      </c>
      <c r="N22" s="111">
        <v>5.7999999999999996E-3</v>
      </c>
      <c r="O22" s="111">
        <v>1.9E-3</v>
      </c>
    </row>
    <row r="23" spans="2:15" customFormat="1" ht="15.75">
      <c r="B23" s="59" t="s">
        <v>354</v>
      </c>
      <c r="C23" s="87">
        <v>1119478</v>
      </c>
      <c r="D23" s="87" t="s">
        <v>142</v>
      </c>
      <c r="E23" s="87"/>
      <c r="F23" s="87">
        <v>1420</v>
      </c>
      <c r="G23" s="87" t="s">
        <v>303</v>
      </c>
      <c r="H23" s="87" t="s">
        <v>165</v>
      </c>
      <c r="I23" s="89">
        <v>365</v>
      </c>
      <c r="J23" s="89">
        <v>29700</v>
      </c>
      <c r="K23" s="89">
        <v>0</v>
      </c>
      <c r="L23" s="89">
        <v>108.41</v>
      </c>
      <c r="M23" s="111">
        <v>0</v>
      </c>
      <c r="N23" s="111">
        <v>5.0000000000000001E-3</v>
      </c>
      <c r="O23" s="111">
        <v>1.7000000000000001E-3</v>
      </c>
    </row>
    <row r="24" spans="2:15" customFormat="1" ht="15.75">
      <c r="B24" s="58" t="s">
        <v>29</v>
      </c>
      <c r="C24" s="86"/>
      <c r="D24" s="86"/>
      <c r="E24" s="86"/>
      <c r="F24" s="86"/>
      <c r="G24" s="86"/>
      <c r="H24" s="86"/>
      <c r="I24" s="88">
        <v>890181.92</v>
      </c>
      <c r="J24" s="88"/>
      <c r="K24" s="88"/>
      <c r="L24" s="88">
        <v>2892.18</v>
      </c>
      <c r="M24" s="110"/>
      <c r="N24" s="110"/>
      <c r="O24" s="110">
        <v>4.5199999999999997E-2</v>
      </c>
    </row>
    <row r="25" spans="2:15" customFormat="1" ht="15.75">
      <c r="B25" s="59" t="s">
        <v>355</v>
      </c>
      <c r="C25" s="87">
        <v>1156926</v>
      </c>
      <c r="D25" s="87" t="s">
        <v>142</v>
      </c>
      <c r="E25" s="87"/>
      <c r="F25" s="87">
        <v>1769</v>
      </c>
      <c r="G25" s="87" t="s">
        <v>318</v>
      </c>
      <c r="H25" s="87" t="s">
        <v>165</v>
      </c>
      <c r="I25" s="89">
        <v>795360</v>
      </c>
      <c r="J25" s="89">
        <v>109.8</v>
      </c>
      <c r="K25" s="89">
        <v>0</v>
      </c>
      <c r="L25" s="89">
        <v>873.31</v>
      </c>
      <c r="M25" s="111">
        <v>5.9999999999999995E-4</v>
      </c>
      <c r="N25" s="111">
        <v>4.07E-2</v>
      </c>
      <c r="O25" s="111">
        <v>1.3600000000000001E-2</v>
      </c>
    </row>
    <row r="26" spans="2:15" customFormat="1" ht="15.75">
      <c r="B26" s="59" t="s">
        <v>356</v>
      </c>
      <c r="C26" s="87">
        <v>1157833</v>
      </c>
      <c r="D26" s="87" t="s">
        <v>142</v>
      </c>
      <c r="E26" s="87"/>
      <c r="F26" s="87">
        <v>1752</v>
      </c>
      <c r="G26" s="87" t="s">
        <v>156</v>
      </c>
      <c r="H26" s="87" t="s">
        <v>165</v>
      </c>
      <c r="I26" s="89">
        <v>12474</v>
      </c>
      <c r="J26" s="89">
        <v>1297</v>
      </c>
      <c r="K26" s="89">
        <v>0</v>
      </c>
      <c r="L26" s="89">
        <v>161.79</v>
      </c>
      <c r="M26" s="111">
        <v>1E-4</v>
      </c>
      <c r="N26" s="111">
        <v>7.4999999999999997E-3</v>
      </c>
      <c r="O26" s="111">
        <v>2.5000000000000001E-3</v>
      </c>
    </row>
    <row r="27" spans="2:15" customFormat="1" ht="15.75">
      <c r="B27" s="59" t="s">
        <v>357</v>
      </c>
      <c r="C27" s="87">
        <v>1104249</v>
      </c>
      <c r="D27" s="87" t="s">
        <v>142</v>
      </c>
      <c r="E27" s="87"/>
      <c r="F27" s="87">
        <v>1445</v>
      </c>
      <c r="G27" s="87" t="s">
        <v>156</v>
      </c>
      <c r="H27" s="87" t="s">
        <v>165</v>
      </c>
      <c r="I27" s="89">
        <v>427.5</v>
      </c>
      <c r="J27" s="89">
        <v>23330</v>
      </c>
      <c r="K27" s="89">
        <v>0</v>
      </c>
      <c r="L27" s="89">
        <v>99.74</v>
      </c>
      <c r="M27" s="111">
        <v>0</v>
      </c>
      <c r="N27" s="111">
        <v>4.5999999999999999E-3</v>
      </c>
      <c r="O27" s="111">
        <v>1.6000000000000001E-3</v>
      </c>
    </row>
    <row r="28" spans="2:15" customFormat="1" ht="15.75">
      <c r="B28" s="59" t="s">
        <v>358</v>
      </c>
      <c r="C28" s="87">
        <v>1098920</v>
      </c>
      <c r="D28" s="87" t="s">
        <v>142</v>
      </c>
      <c r="E28" s="87"/>
      <c r="F28" s="87">
        <v>1357</v>
      </c>
      <c r="G28" s="87" t="s">
        <v>303</v>
      </c>
      <c r="H28" s="87" t="s">
        <v>165</v>
      </c>
      <c r="I28" s="89">
        <v>26497.96</v>
      </c>
      <c r="J28" s="89">
        <v>2222</v>
      </c>
      <c r="K28" s="89">
        <v>0</v>
      </c>
      <c r="L28" s="89">
        <v>588.79</v>
      </c>
      <c r="M28" s="111">
        <v>1E-4</v>
      </c>
      <c r="N28" s="111">
        <v>2.7400000000000001E-2</v>
      </c>
      <c r="O28" s="111">
        <v>9.1999999999999998E-3</v>
      </c>
    </row>
    <row r="29" spans="2:15" customFormat="1" ht="15.75">
      <c r="B29" s="59" t="s">
        <v>359</v>
      </c>
      <c r="C29" s="87">
        <v>445015</v>
      </c>
      <c r="D29" s="87" t="s">
        <v>142</v>
      </c>
      <c r="E29" s="87"/>
      <c r="F29" s="87">
        <v>445</v>
      </c>
      <c r="G29" s="87" t="s">
        <v>360</v>
      </c>
      <c r="H29" s="87" t="s">
        <v>165</v>
      </c>
      <c r="I29" s="89">
        <v>1115</v>
      </c>
      <c r="J29" s="89">
        <v>9445</v>
      </c>
      <c r="K29" s="89">
        <v>0</v>
      </c>
      <c r="L29" s="89">
        <v>105.31</v>
      </c>
      <c r="M29" s="111">
        <v>0</v>
      </c>
      <c r="N29" s="111">
        <v>4.8999999999999998E-3</v>
      </c>
      <c r="O29" s="111">
        <v>1.6000000000000001E-3</v>
      </c>
    </row>
    <row r="30" spans="2:15" customFormat="1" ht="15.75">
      <c r="B30" s="59" t="s">
        <v>361</v>
      </c>
      <c r="C30" s="87">
        <v>1143429</v>
      </c>
      <c r="D30" s="87" t="s">
        <v>142</v>
      </c>
      <c r="E30" s="87"/>
      <c r="F30" s="87">
        <v>1644</v>
      </c>
      <c r="G30" s="87" t="s">
        <v>157</v>
      </c>
      <c r="H30" s="87" t="s">
        <v>165</v>
      </c>
      <c r="I30" s="89">
        <v>646</v>
      </c>
      <c r="J30" s="89">
        <v>31420</v>
      </c>
      <c r="K30" s="89">
        <v>0</v>
      </c>
      <c r="L30" s="89">
        <v>202.97</v>
      </c>
      <c r="M30" s="111">
        <v>0</v>
      </c>
      <c r="N30" s="111">
        <v>9.4999999999999998E-3</v>
      </c>
      <c r="O30" s="111">
        <v>3.2000000000000002E-3</v>
      </c>
    </row>
    <row r="31" spans="2:15" customFormat="1" ht="15.75">
      <c r="B31" s="59" t="s">
        <v>362</v>
      </c>
      <c r="C31" s="87">
        <v>1159037</v>
      </c>
      <c r="D31" s="87" t="s">
        <v>142</v>
      </c>
      <c r="E31" s="87"/>
      <c r="F31" s="87">
        <v>1775</v>
      </c>
      <c r="G31" s="87" t="s">
        <v>363</v>
      </c>
      <c r="H31" s="87" t="s">
        <v>165</v>
      </c>
      <c r="I31" s="89">
        <v>25223</v>
      </c>
      <c r="J31" s="89">
        <v>1680</v>
      </c>
      <c r="K31" s="89">
        <v>0</v>
      </c>
      <c r="L31" s="89">
        <v>423.75</v>
      </c>
      <c r="M31" s="111">
        <v>1E-4</v>
      </c>
      <c r="N31" s="111">
        <v>1.9699999999999999E-2</v>
      </c>
      <c r="O31" s="111">
        <v>6.6E-3</v>
      </c>
    </row>
    <row r="32" spans="2:15" customFormat="1" ht="15.75">
      <c r="B32" s="59" t="s">
        <v>364</v>
      </c>
      <c r="C32" s="87">
        <v>1157403</v>
      </c>
      <c r="D32" s="87" t="s">
        <v>142</v>
      </c>
      <c r="E32" s="87"/>
      <c r="F32" s="87">
        <v>1773</v>
      </c>
      <c r="G32" s="87" t="s">
        <v>363</v>
      </c>
      <c r="H32" s="87" t="s">
        <v>165</v>
      </c>
      <c r="I32" s="89">
        <v>28438.46</v>
      </c>
      <c r="J32" s="89">
        <v>1535</v>
      </c>
      <c r="K32" s="89">
        <v>0</v>
      </c>
      <c r="L32" s="89">
        <v>436.53</v>
      </c>
      <c r="M32" s="111">
        <v>1E-4</v>
      </c>
      <c r="N32" s="111">
        <v>2.0299999999999999E-2</v>
      </c>
      <c r="O32" s="111">
        <v>6.8000000000000005E-3</v>
      </c>
    </row>
    <row r="33" spans="2:15" customFormat="1" ht="15.75">
      <c r="B33" s="58" t="s">
        <v>28</v>
      </c>
      <c r="C33" s="86"/>
      <c r="D33" s="86"/>
      <c r="E33" s="86"/>
      <c r="F33" s="86"/>
      <c r="G33" s="86"/>
      <c r="H33" s="86"/>
      <c r="I33" s="88">
        <v>25350</v>
      </c>
      <c r="J33" s="88"/>
      <c r="K33" s="88"/>
      <c r="L33" s="88">
        <v>735.44</v>
      </c>
      <c r="M33" s="110"/>
      <c r="N33" s="110"/>
      <c r="O33" s="110">
        <v>1.15E-2</v>
      </c>
    </row>
    <row r="34" spans="2:15" customFormat="1" ht="15.75">
      <c r="B34" s="59" t="s">
        <v>365</v>
      </c>
      <c r="C34" s="87">
        <v>1179589</v>
      </c>
      <c r="D34" s="87" t="s">
        <v>142</v>
      </c>
      <c r="E34" s="87"/>
      <c r="F34" s="87">
        <v>1952</v>
      </c>
      <c r="G34" s="87" t="s">
        <v>332</v>
      </c>
      <c r="H34" s="87" t="s">
        <v>165</v>
      </c>
      <c r="I34" s="89">
        <v>4000</v>
      </c>
      <c r="J34" s="89">
        <v>10210</v>
      </c>
      <c r="K34" s="89">
        <v>0</v>
      </c>
      <c r="L34" s="89">
        <v>408.4</v>
      </c>
      <c r="M34" s="111">
        <v>1E-3</v>
      </c>
      <c r="N34" s="111">
        <v>1.9E-2</v>
      </c>
      <c r="O34" s="111">
        <v>6.4000000000000003E-3</v>
      </c>
    </row>
    <row r="35" spans="2:15" customFormat="1" ht="15.75">
      <c r="B35" s="59" t="s">
        <v>366</v>
      </c>
      <c r="C35" s="87">
        <v>1141969</v>
      </c>
      <c r="D35" s="87" t="s">
        <v>142</v>
      </c>
      <c r="E35" s="87"/>
      <c r="F35" s="87">
        <v>1688</v>
      </c>
      <c r="G35" s="87" t="s">
        <v>155</v>
      </c>
      <c r="H35" s="87" t="s">
        <v>165</v>
      </c>
      <c r="I35" s="89">
        <v>4614</v>
      </c>
      <c r="J35" s="89">
        <v>1700</v>
      </c>
      <c r="K35" s="89">
        <v>0</v>
      </c>
      <c r="L35" s="89">
        <v>78.44</v>
      </c>
      <c r="M35" s="111">
        <v>0</v>
      </c>
      <c r="N35" s="111">
        <v>3.7000000000000002E-3</v>
      </c>
      <c r="O35" s="111">
        <v>1.1999999999999999E-3</v>
      </c>
    </row>
    <row r="36" spans="2:15" customFormat="1" ht="15.75">
      <c r="B36" s="59" t="s">
        <v>367</v>
      </c>
      <c r="C36" s="87">
        <v>1141464</v>
      </c>
      <c r="D36" s="87" t="s">
        <v>142</v>
      </c>
      <c r="E36" s="87"/>
      <c r="F36" s="87">
        <v>2239</v>
      </c>
      <c r="G36" s="87" t="s">
        <v>363</v>
      </c>
      <c r="H36" s="87" t="s">
        <v>165</v>
      </c>
      <c r="I36" s="89">
        <v>8779</v>
      </c>
      <c r="J36" s="89">
        <v>1319</v>
      </c>
      <c r="K36" s="89">
        <v>0</v>
      </c>
      <c r="L36" s="89">
        <v>115.8</v>
      </c>
      <c r="M36" s="111">
        <v>1E-4</v>
      </c>
      <c r="N36" s="111">
        <v>5.4000000000000003E-3</v>
      </c>
      <c r="O36" s="111">
        <v>1.8E-3</v>
      </c>
    </row>
    <row r="37" spans="2:15">
      <c r="B37" s="59" t="s">
        <v>368</v>
      </c>
      <c r="C37" s="87">
        <v>1081843</v>
      </c>
      <c r="D37" s="87" t="s">
        <v>142</v>
      </c>
      <c r="E37" s="87"/>
      <c r="F37" s="87">
        <v>934</v>
      </c>
      <c r="G37" s="87" t="s">
        <v>363</v>
      </c>
      <c r="H37" s="87" t="s">
        <v>165</v>
      </c>
      <c r="I37" s="89">
        <v>7957</v>
      </c>
      <c r="J37" s="89">
        <v>1669</v>
      </c>
      <c r="K37" s="89">
        <v>0</v>
      </c>
      <c r="L37" s="89">
        <v>132.80000000000001</v>
      </c>
      <c r="M37" s="111">
        <v>1E-4</v>
      </c>
      <c r="N37" s="111">
        <v>6.1999999999999998E-3</v>
      </c>
      <c r="O37" s="111">
        <v>2.0999999999999999E-3</v>
      </c>
    </row>
    <row r="38" spans="2:15">
      <c r="B38" s="58" t="s">
        <v>69</v>
      </c>
      <c r="C38" s="86"/>
      <c r="D38" s="86"/>
      <c r="E38" s="86"/>
      <c r="F38" s="86"/>
      <c r="G38" s="86"/>
      <c r="H38" s="86"/>
      <c r="I38" s="88"/>
      <c r="J38" s="88"/>
      <c r="K38" s="88"/>
      <c r="L38" s="88"/>
      <c r="M38" s="110"/>
      <c r="N38" s="110"/>
      <c r="O38" s="110"/>
    </row>
    <row r="39" spans="2:15">
      <c r="B39" s="59" t="s">
        <v>268</v>
      </c>
      <c r="C39" s="87"/>
      <c r="D39" s="87"/>
      <c r="E39" s="87"/>
      <c r="F39" s="87"/>
      <c r="G39" s="87"/>
      <c r="H39" s="87"/>
      <c r="I39" s="89"/>
      <c r="J39" s="89"/>
      <c r="K39" s="89"/>
      <c r="L39" s="89"/>
      <c r="M39" s="111"/>
      <c r="N39" s="111">
        <v>0</v>
      </c>
      <c r="O39" s="111"/>
    </row>
    <row r="40" spans="2:15">
      <c r="B40" s="59" t="s">
        <v>268</v>
      </c>
      <c r="C40" s="87"/>
      <c r="D40" s="87"/>
      <c r="E40" s="87"/>
      <c r="F40" s="87"/>
      <c r="G40" s="87"/>
      <c r="H40" s="87"/>
      <c r="I40" s="89"/>
      <c r="J40" s="89"/>
      <c r="K40" s="89"/>
      <c r="L40" s="89"/>
      <c r="M40" s="111"/>
      <c r="N40" s="111">
        <v>0</v>
      </c>
      <c r="O40" s="111"/>
    </row>
    <row r="41" spans="2:15">
      <c r="B41" s="59" t="s">
        <v>268</v>
      </c>
      <c r="C41" s="87"/>
      <c r="D41" s="87"/>
      <c r="E41" s="87"/>
      <c r="F41" s="87"/>
      <c r="G41" s="87"/>
      <c r="H41" s="87"/>
      <c r="I41" s="89"/>
      <c r="J41" s="89"/>
      <c r="K41" s="89"/>
      <c r="L41" s="89"/>
      <c r="M41" s="111"/>
      <c r="N41" s="111">
        <v>0</v>
      </c>
      <c r="O41" s="111"/>
    </row>
    <row r="42" spans="2:15">
      <c r="B42" s="58" t="s">
        <v>231</v>
      </c>
      <c r="C42" s="86"/>
      <c r="D42" s="86"/>
      <c r="E42" s="86"/>
      <c r="F42" s="86"/>
      <c r="G42" s="86"/>
      <c r="H42" s="86"/>
      <c r="I42" s="88">
        <v>69727</v>
      </c>
      <c r="J42" s="88"/>
      <c r="K42" s="88">
        <v>3.6269999999999998</v>
      </c>
      <c r="L42" s="88">
        <v>15336.58</v>
      </c>
      <c r="M42" s="110"/>
      <c r="N42" s="110"/>
      <c r="O42" s="110">
        <v>0.23960000000000001</v>
      </c>
    </row>
    <row r="43" spans="2:15">
      <c r="B43" s="58" t="s">
        <v>79</v>
      </c>
      <c r="C43" s="86"/>
      <c r="D43" s="86"/>
      <c r="E43" s="86"/>
      <c r="F43" s="86"/>
      <c r="G43" s="86"/>
      <c r="H43" s="86"/>
      <c r="I43" s="88">
        <v>15256</v>
      </c>
      <c r="J43" s="88"/>
      <c r="K43" s="88"/>
      <c r="L43" s="88">
        <v>496.05</v>
      </c>
      <c r="M43" s="110"/>
      <c r="N43" s="110"/>
      <c r="O43" s="110">
        <v>7.8000000000000005E-3</v>
      </c>
    </row>
    <row r="44" spans="2:15">
      <c r="B44" s="59" t="s">
        <v>369</v>
      </c>
      <c r="C44" s="87" t="s">
        <v>370</v>
      </c>
      <c r="D44" s="87" t="s">
        <v>371</v>
      </c>
      <c r="E44" s="87" t="s">
        <v>372</v>
      </c>
      <c r="F44" s="87"/>
      <c r="G44" s="87" t="s">
        <v>373</v>
      </c>
      <c r="H44" s="87" t="s">
        <v>164</v>
      </c>
      <c r="I44" s="89">
        <v>248</v>
      </c>
      <c r="J44" s="89">
        <v>11652</v>
      </c>
      <c r="K44" s="89">
        <v>0</v>
      </c>
      <c r="L44" s="89">
        <v>89.87</v>
      </c>
      <c r="M44" s="111">
        <v>0</v>
      </c>
      <c r="N44" s="111">
        <v>4.1999999999999997E-3</v>
      </c>
      <c r="O44" s="111">
        <v>1.4000000000000002E-3</v>
      </c>
    </row>
    <row r="45" spans="2:15">
      <c r="B45" s="59" t="s">
        <v>374</v>
      </c>
      <c r="C45" s="87" t="s">
        <v>375</v>
      </c>
      <c r="D45" s="87" t="s">
        <v>371</v>
      </c>
      <c r="E45" s="87" t="s">
        <v>372</v>
      </c>
      <c r="F45" s="87"/>
      <c r="G45" s="87" t="s">
        <v>376</v>
      </c>
      <c r="H45" s="87" t="s">
        <v>164</v>
      </c>
      <c r="I45" s="89">
        <v>81</v>
      </c>
      <c r="J45" s="89">
        <v>30671</v>
      </c>
      <c r="K45" s="89">
        <v>0</v>
      </c>
      <c r="L45" s="89">
        <v>77.260000000000005</v>
      </c>
      <c r="M45" s="111">
        <v>0</v>
      </c>
      <c r="N45" s="111">
        <v>3.5999999999999999E-3</v>
      </c>
      <c r="O45" s="111">
        <v>1.1999999999999999E-3</v>
      </c>
    </row>
    <row r="46" spans="2:15">
      <c r="B46" s="59" t="s">
        <v>377</v>
      </c>
      <c r="C46" s="87" t="s">
        <v>378</v>
      </c>
      <c r="D46" s="87" t="s">
        <v>379</v>
      </c>
      <c r="E46" s="87" t="s">
        <v>372</v>
      </c>
      <c r="F46" s="87"/>
      <c r="G46" s="87" t="s">
        <v>380</v>
      </c>
      <c r="H46" s="87" t="s">
        <v>164</v>
      </c>
      <c r="I46" s="89">
        <v>9703</v>
      </c>
      <c r="J46" s="89">
        <v>790</v>
      </c>
      <c r="K46" s="89">
        <v>0</v>
      </c>
      <c r="L46" s="89">
        <v>238.39</v>
      </c>
      <c r="M46" s="111">
        <v>0</v>
      </c>
      <c r="N46" s="111">
        <v>1.11E-2</v>
      </c>
      <c r="O46" s="111">
        <v>3.7000000000000002E-3</v>
      </c>
    </row>
    <row r="47" spans="2:15">
      <c r="B47" s="59" t="s">
        <v>381</v>
      </c>
      <c r="C47" s="87" t="s">
        <v>382</v>
      </c>
      <c r="D47" s="87" t="s">
        <v>379</v>
      </c>
      <c r="E47" s="87" t="s">
        <v>372</v>
      </c>
      <c r="F47" s="87"/>
      <c r="G47" s="87" t="s">
        <v>178</v>
      </c>
      <c r="H47" s="87" t="s">
        <v>164</v>
      </c>
      <c r="I47" s="89">
        <v>5224</v>
      </c>
      <c r="J47" s="89">
        <v>557.20000000000005</v>
      </c>
      <c r="K47" s="89">
        <v>0</v>
      </c>
      <c r="L47" s="89">
        <v>90.53</v>
      </c>
      <c r="M47" s="111">
        <v>0</v>
      </c>
      <c r="N47" s="111">
        <v>4.1999999999999997E-3</v>
      </c>
      <c r="O47" s="111">
        <v>1.4000000000000002E-3</v>
      </c>
    </row>
    <row r="48" spans="2:15">
      <c r="B48" s="58" t="s">
        <v>78</v>
      </c>
      <c r="C48" s="86"/>
      <c r="D48" s="86"/>
      <c r="E48" s="86"/>
      <c r="F48" s="86"/>
      <c r="G48" s="86"/>
      <c r="H48" s="86"/>
      <c r="I48" s="88">
        <v>54471</v>
      </c>
      <c r="J48" s="88"/>
      <c r="K48" s="88">
        <v>3.6269999999999998</v>
      </c>
      <c r="L48" s="88">
        <v>14840.53</v>
      </c>
      <c r="M48" s="110"/>
      <c r="N48" s="110"/>
      <c r="O48" s="110">
        <v>0.23190000000000002</v>
      </c>
    </row>
    <row r="49" spans="2:15">
      <c r="B49" s="59" t="s">
        <v>383</v>
      </c>
      <c r="C49" s="87" t="s">
        <v>384</v>
      </c>
      <c r="D49" s="87" t="s">
        <v>379</v>
      </c>
      <c r="E49" s="87" t="s">
        <v>372</v>
      </c>
      <c r="F49" s="87"/>
      <c r="G49" s="87" t="s">
        <v>376</v>
      </c>
      <c r="H49" s="87" t="s">
        <v>164</v>
      </c>
      <c r="I49" s="89">
        <v>4000</v>
      </c>
      <c r="J49" s="89">
        <v>949</v>
      </c>
      <c r="K49" s="89">
        <v>0</v>
      </c>
      <c r="L49" s="89">
        <v>118.06</v>
      </c>
      <c r="M49" s="111">
        <v>0</v>
      </c>
      <c r="N49" s="111">
        <v>5.5000000000000005E-3</v>
      </c>
      <c r="O49" s="111">
        <v>1.8E-3</v>
      </c>
    </row>
    <row r="50" spans="2:15">
      <c r="B50" s="59" t="s">
        <v>385</v>
      </c>
      <c r="C50" s="87" t="s">
        <v>386</v>
      </c>
      <c r="D50" s="87" t="s">
        <v>371</v>
      </c>
      <c r="E50" s="87" t="s">
        <v>372</v>
      </c>
      <c r="F50" s="87"/>
      <c r="G50" s="87" t="s">
        <v>387</v>
      </c>
      <c r="H50" s="87" t="s">
        <v>164</v>
      </c>
      <c r="I50" s="89">
        <v>4000</v>
      </c>
      <c r="J50" s="89">
        <v>2433</v>
      </c>
      <c r="K50" s="89">
        <v>0</v>
      </c>
      <c r="L50" s="89">
        <v>302.67</v>
      </c>
      <c r="M50" s="111">
        <v>0</v>
      </c>
      <c r="N50" s="111">
        <v>1.41E-2</v>
      </c>
      <c r="O50" s="111">
        <v>4.6999999999999993E-3</v>
      </c>
    </row>
    <row r="51" spans="2:15">
      <c r="B51" s="59" t="s">
        <v>388</v>
      </c>
      <c r="C51" s="87" t="s">
        <v>389</v>
      </c>
      <c r="D51" s="87" t="s">
        <v>379</v>
      </c>
      <c r="E51" s="87" t="s">
        <v>372</v>
      </c>
      <c r="F51" s="87"/>
      <c r="G51" s="87" t="s">
        <v>390</v>
      </c>
      <c r="H51" s="87" t="s">
        <v>164</v>
      </c>
      <c r="I51" s="89">
        <v>2400</v>
      </c>
      <c r="J51" s="89">
        <v>3242</v>
      </c>
      <c r="K51" s="89">
        <v>0</v>
      </c>
      <c r="L51" s="89">
        <v>241.98</v>
      </c>
      <c r="M51" s="111">
        <v>0</v>
      </c>
      <c r="N51" s="111">
        <v>1.1299999999999999E-2</v>
      </c>
      <c r="O51" s="111">
        <v>3.8E-3</v>
      </c>
    </row>
    <row r="52" spans="2:15">
      <c r="B52" s="59" t="s">
        <v>391</v>
      </c>
      <c r="C52" s="87" t="s">
        <v>392</v>
      </c>
      <c r="D52" s="87" t="s">
        <v>379</v>
      </c>
      <c r="E52" s="87" t="s">
        <v>372</v>
      </c>
      <c r="F52" s="87"/>
      <c r="G52" s="87" t="s">
        <v>393</v>
      </c>
      <c r="H52" s="87" t="s">
        <v>164</v>
      </c>
      <c r="I52" s="89">
        <v>120</v>
      </c>
      <c r="J52" s="89">
        <v>38552</v>
      </c>
      <c r="K52" s="89">
        <v>0</v>
      </c>
      <c r="L52" s="89">
        <v>143.88</v>
      </c>
      <c r="M52" s="111">
        <v>0</v>
      </c>
      <c r="N52" s="111">
        <v>6.7000000000000002E-3</v>
      </c>
      <c r="O52" s="111">
        <v>2.2000000000000001E-3</v>
      </c>
    </row>
    <row r="53" spans="2:15">
      <c r="B53" s="59" t="s">
        <v>394</v>
      </c>
      <c r="C53" s="87" t="s">
        <v>395</v>
      </c>
      <c r="D53" s="87" t="s">
        <v>379</v>
      </c>
      <c r="E53" s="87" t="s">
        <v>372</v>
      </c>
      <c r="F53" s="87"/>
      <c r="G53" s="87" t="s">
        <v>396</v>
      </c>
      <c r="H53" s="87" t="s">
        <v>164</v>
      </c>
      <c r="I53" s="89">
        <v>600</v>
      </c>
      <c r="J53" s="89">
        <v>4272</v>
      </c>
      <c r="K53" s="89">
        <v>0</v>
      </c>
      <c r="L53" s="89">
        <v>79.72</v>
      </c>
      <c r="M53" s="111">
        <v>0</v>
      </c>
      <c r="N53" s="111">
        <v>3.7000000000000002E-3</v>
      </c>
      <c r="O53" s="111">
        <v>1.1999999999999999E-3</v>
      </c>
    </row>
    <row r="54" spans="2:15">
      <c r="B54" s="59" t="s">
        <v>397</v>
      </c>
      <c r="C54" s="87" t="s">
        <v>398</v>
      </c>
      <c r="D54" s="87" t="s">
        <v>379</v>
      </c>
      <c r="E54" s="87" t="s">
        <v>372</v>
      </c>
      <c r="F54" s="87"/>
      <c r="G54" s="87" t="s">
        <v>396</v>
      </c>
      <c r="H54" s="87" t="s">
        <v>164</v>
      </c>
      <c r="I54" s="89">
        <v>1002</v>
      </c>
      <c r="J54" s="89">
        <v>20271</v>
      </c>
      <c r="K54" s="89">
        <v>0</v>
      </c>
      <c r="L54" s="89">
        <v>631.69000000000005</v>
      </c>
      <c r="M54" s="111">
        <v>0</v>
      </c>
      <c r="N54" s="111">
        <v>2.9399999999999999E-2</v>
      </c>
      <c r="O54" s="111">
        <v>9.8999999999999991E-3</v>
      </c>
    </row>
    <row r="55" spans="2:15">
      <c r="B55" s="59" t="s">
        <v>399</v>
      </c>
      <c r="C55" s="87" t="s">
        <v>400</v>
      </c>
      <c r="D55" s="87" t="s">
        <v>379</v>
      </c>
      <c r="E55" s="87" t="s">
        <v>372</v>
      </c>
      <c r="F55" s="87"/>
      <c r="G55" s="87" t="s">
        <v>401</v>
      </c>
      <c r="H55" s="87" t="s">
        <v>164</v>
      </c>
      <c r="I55" s="89">
        <v>32</v>
      </c>
      <c r="J55" s="89">
        <v>12299</v>
      </c>
      <c r="K55" s="89">
        <v>0</v>
      </c>
      <c r="L55" s="89">
        <v>12.24</v>
      </c>
      <c r="M55" s="111">
        <v>0</v>
      </c>
      <c r="N55" s="111">
        <v>5.9999999999999995E-4</v>
      </c>
      <c r="O55" s="111">
        <v>2.0000000000000001E-4</v>
      </c>
    </row>
    <row r="56" spans="2:15">
      <c r="B56" s="59" t="s">
        <v>402</v>
      </c>
      <c r="C56" s="87" t="s">
        <v>403</v>
      </c>
      <c r="D56" s="87" t="s">
        <v>379</v>
      </c>
      <c r="E56" s="87" t="s">
        <v>372</v>
      </c>
      <c r="F56" s="87"/>
      <c r="G56" s="87" t="s">
        <v>401</v>
      </c>
      <c r="H56" s="87" t="s">
        <v>164</v>
      </c>
      <c r="I56" s="89">
        <v>900</v>
      </c>
      <c r="J56" s="89">
        <v>5027</v>
      </c>
      <c r="K56" s="89">
        <v>0</v>
      </c>
      <c r="L56" s="89">
        <v>140.71</v>
      </c>
      <c r="M56" s="111">
        <v>0</v>
      </c>
      <c r="N56" s="111">
        <v>6.6E-3</v>
      </c>
      <c r="O56" s="111">
        <v>2.2000000000000001E-3</v>
      </c>
    </row>
    <row r="57" spans="2:15">
      <c r="B57" s="59" t="s">
        <v>404</v>
      </c>
      <c r="C57" s="87" t="s">
        <v>405</v>
      </c>
      <c r="D57" s="87" t="s">
        <v>379</v>
      </c>
      <c r="E57" s="87" t="s">
        <v>372</v>
      </c>
      <c r="F57" s="87"/>
      <c r="G57" s="87" t="s">
        <v>401</v>
      </c>
      <c r="H57" s="87" t="s">
        <v>164</v>
      </c>
      <c r="I57" s="89">
        <v>470</v>
      </c>
      <c r="J57" s="89">
        <v>26721</v>
      </c>
      <c r="K57" s="89">
        <v>0</v>
      </c>
      <c r="L57" s="89">
        <v>390.58</v>
      </c>
      <c r="M57" s="111">
        <v>0</v>
      </c>
      <c r="N57" s="111">
        <v>1.8200000000000001E-2</v>
      </c>
      <c r="O57" s="111">
        <v>6.0999999999999995E-3</v>
      </c>
    </row>
    <row r="58" spans="2:15">
      <c r="B58" s="59" t="s">
        <v>406</v>
      </c>
      <c r="C58" s="87" t="s">
        <v>407</v>
      </c>
      <c r="D58" s="87" t="s">
        <v>379</v>
      </c>
      <c r="E58" s="87" t="s">
        <v>372</v>
      </c>
      <c r="F58" s="87"/>
      <c r="G58" s="87" t="s">
        <v>401</v>
      </c>
      <c r="H58" s="87" t="s">
        <v>164</v>
      </c>
      <c r="I58" s="89">
        <v>675</v>
      </c>
      <c r="J58" s="89">
        <v>16749</v>
      </c>
      <c r="K58" s="89">
        <v>0</v>
      </c>
      <c r="L58" s="89">
        <v>351.6</v>
      </c>
      <c r="M58" s="111">
        <v>0</v>
      </c>
      <c r="N58" s="111">
        <v>1.6399999999999998E-2</v>
      </c>
      <c r="O58" s="111">
        <v>5.5000000000000005E-3</v>
      </c>
    </row>
    <row r="59" spans="2:15">
      <c r="B59" s="59" t="s">
        <v>408</v>
      </c>
      <c r="C59" s="87" t="s">
        <v>409</v>
      </c>
      <c r="D59" s="87" t="s">
        <v>371</v>
      </c>
      <c r="E59" s="87" t="s">
        <v>372</v>
      </c>
      <c r="F59" s="87"/>
      <c r="G59" s="87" t="s">
        <v>401</v>
      </c>
      <c r="H59" s="87" t="s">
        <v>164</v>
      </c>
      <c r="I59" s="89">
        <v>809</v>
      </c>
      <c r="J59" s="89">
        <v>11624</v>
      </c>
      <c r="K59" s="89">
        <v>0</v>
      </c>
      <c r="L59" s="89">
        <v>292.45999999999998</v>
      </c>
      <c r="M59" s="111">
        <v>2.0000000000000001E-4</v>
      </c>
      <c r="N59" s="111">
        <v>1.3600000000000001E-2</v>
      </c>
      <c r="O59" s="111">
        <v>4.5999999999999999E-3</v>
      </c>
    </row>
    <row r="60" spans="2:15">
      <c r="B60" s="59" t="s">
        <v>410</v>
      </c>
      <c r="C60" s="87" t="s">
        <v>411</v>
      </c>
      <c r="D60" s="87" t="s">
        <v>379</v>
      </c>
      <c r="E60" s="87" t="s">
        <v>372</v>
      </c>
      <c r="F60" s="87"/>
      <c r="G60" s="87" t="s">
        <v>412</v>
      </c>
      <c r="H60" s="87" t="s">
        <v>164</v>
      </c>
      <c r="I60" s="89">
        <v>2337</v>
      </c>
      <c r="J60" s="89">
        <v>4453</v>
      </c>
      <c r="K60" s="89">
        <v>1.145</v>
      </c>
      <c r="L60" s="89">
        <v>324.79000000000002</v>
      </c>
      <c r="M60" s="111">
        <v>0</v>
      </c>
      <c r="N60" s="111">
        <v>1.5100000000000001E-2</v>
      </c>
      <c r="O60" s="111">
        <v>5.1000000000000004E-3</v>
      </c>
    </row>
    <row r="61" spans="2:15">
      <c r="B61" s="59" t="s">
        <v>413</v>
      </c>
      <c r="C61" s="87" t="s">
        <v>414</v>
      </c>
      <c r="D61" s="87" t="s">
        <v>379</v>
      </c>
      <c r="E61" s="87" t="s">
        <v>372</v>
      </c>
      <c r="F61" s="87"/>
      <c r="G61" s="87" t="s">
        <v>412</v>
      </c>
      <c r="H61" s="87" t="s">
        <v>164</v>
      </c>
      <c r="I61" s="89">
        <v>2155</v>
      </c>
      <c r="J61" s="89">
        <v>6043</v>
      </c>
      <c r="K61" s="89">
        <v>0</v>
      </c>
      <c r="L61" s="89">
        <v>405.01</v>
      </c>
      <c r="M61" s="111">
        <v>0</v>
      </c>
      <c r="N61" s="111">
        <v>1.89E-2</v>
      </c>
      <c r="O61" s="111">
        <v>6.3E-3</v>
      </c>
    </row>
    <row r="62" spans="2:15">
      <c r="B62" s="59" t="s">
        <v>415</v>
      </c>
      <c r="C62" s="87" t="s">
        <v>416</v>
      </c>
      <c r="D62" s="87" t="s">
        <v>379</v>
      </c>
      <c r="E62" s="87" t="s">
        <v>372</v>
      </c>
      <c r="F62" s="87"/>
      <c r="G62" s="87" t="s">
        <v>412</v>
      </c>
      <c r="H62" s="87" t="s">
        <v>164</v>
      </c>
      <c r="I62" s="89">
        <v>269</v>
      </c>
      <c r="J62" s="89">
        <v>15848</v>
      </c>
      <c r="K62" s="89">
        <v>0</v>
      </c>
      <c r="L62" s="89">
        <v>132.58000000000001</v>
      </c>
      <c r="M62" s="111">
        <v>0</v>
      </c>
      <c r="N62" s="111">
        <v>6.1999999999999998E-3</v>
      </c>
      <c r="O62" s="111">
        <v>2.0999999999999999E-3</v>
      </c>
    </row>
    <row r="63" spans="2:15">
      <c r="B63" s="59" t="s">
        <v>417</v>
      </c>
      <c r="C63" s="87" t="s">
        <v>418</v>
      </c>
      <c r="D63" s="87" t="s">
        <v>379</v>
      </c>
      <c r="E63" s="87" t="s">
        <v>372</v>
      </c>
      <c r="F63" s="87"/>
      <c r="G63" s="87" t="s">
        <v>412</v>
      </c>
      <c r="H63" s="87" t="s">
        <v>164</v>
      </c>
      <c r="I63" s="89">
        <v>300</v>
      </c>
      <c r="J63" s="89">
        <v>36099</v>
      </c>
      <c r="K63" s="89">
        <v>0</v>
      </c>
      <c r="L63" s="89">
        <v>336.8</v>
      </c>
      <c r="M63" s="111">
        <v>0</v>
      </c>
      <c r="N63" s="111">
        <v>1.5700000000000002E-2</v>
      </c>
      <c r="O63" s="111">
        <v>5.3E-3</v>
      </c>
    </row>
    <row r="64" spans="2:15">
      <c r="B64" s="59" t="s">
        <v>419</v>
      </c>
      <c r="C64" s="87" t="s">
        <v>420</v>
      </c>
      <c r="D64" s="87" t="s">
        <v>379</v>
      </c>
      <c r="E64" s="87" t="s">
        <v>372</v>
      </c>
      <c r="F64" s="87"/>
      <c r="G64" s="87" t="s">
        <v>412</v>
      </c>
      <c r="H64" s="87" t="s">
        <v>164</v>
      </c>
      <c r="I64" s="89">
        <v>295</v>
      </c>
      <c r="J64" s="89">
        <v>21787</v>
      </c>
      <c r="K64" s="89">
        <v>0</v>
      </c>
      <c r="L64" s="89">
        <v>199.89</v>
      </c>
      <c r="M64" s="111">
        <v>0</v>
      </c>
      <c r="N64" s="111">
        <v>9.300000000000001E-3</v>
      </c>
      <c r="O64" s="111">
        <v>3.0999999999999999E-3</v>
      </c>
    </row>
    <row r="65" spans="2:15">
      <c r="B65" s="59" t="s">
        <v>421</v>
      </c>
      <c r="C65" s="87" t="s">
        <v>422</v>
      </c>
      <c r="D65" s="87" t="s">
        <v>371</v>
      </c>
      <c r="E65" s="87" t="s">
        <v>372</v>
      </c>
      <c r="F65" s="87"/>
      <c r="G65" s="87" t="s">
        <v>423</v>
      </c>
      <c r="H65" s="87" t="s">
        <v>164</v>
      </c>
      <c r="I65" s="89">
        <v>350</v>
      </c>
      <c r="J65" s="89">
        <v>28235</v>
      </c>
      <c r="K65" s="89">
        <v>0</v>
      </c>
      <c r="L65" s="89">
        <v>307.33999999999997</v>
      </c>
      <c r="M65" s="111">
        <v>0</v>
      </c>
      <c r="N65" s="111">
        <v>1.43E-2</v>
      </c>
      <c r="O65" s="111">
        <v>4.7999999999999996E-3</v>
      </c>
    </row>
    <row r="66" spans="2:15">
      <c r="B66" s="59" t="s">
        <v>424</v>
      </c>
      <c r="C66" s="87" t="s">
        <v>425</v>
      </c>
      <c r="D66" s="87" t="s">
        <v>379</v>
      </c>
      <c r="E66" s="87" t="s">
        <v>372</v>
      </c>
      <c r="F66" s="87"/>
      <c r="G66" s="87" t="s">
        <v>423</v>
      </c>
      <c r="H66" s="87" t="s">
        <v>164</v>
      </c>
      <c r="I66" s="89">
        <v>213</v>
      </c>
      <c r="J66" s="89">
        <v>7428</v>
      </c>
      <c r="K66" s="89">
        <v>0</v>
      </c>
      <c r="L66" s="89">
        <v>49.21</v>
      </c>
      <c r="M66" s="111">
        <v>0</v>
      </c>
      <c r="N66" s="111">
        <v>2.3E-3</v>
      </c>
      <c r="O66" s="111">
        <v>8.0000000000000004E-4</v>
      </c>
    </row>
    <row r="67" spans="2:15">
      <c r="B67" s="59" t="s">
        <v>426</v>
      </c>
      <c r="C67" s="87" t="s">
        <v>427</v>
      </c>
      <c r="D67" s="87" t="s">
        <v>371</v>
      </c>
      <c r="E67" s="87" t="s">
        <v>372</v>
      </c>
      <c r="F67" s="87"/>
      <c r="G67" s="87" t="s">
        <v>428</v>
      </c>
      <c r="H67" s="87" t="s">
        <v>164</v>
      </c>
      <c r="I67" s="89">
        <v>500</v>
      </c>
      <c r="J67" s="89">
        <v>6739</v>
      </c>
      <c r="K67" s="89">
        <v>0</v>
      </c>
      <c r="L67" s="89">
        <v>104.79</v>
      </c>
      <c r="M67" s="111">
        <v>0</v>
      </c>
      <c r="N67" s="111">
        <v>4.8999999999999998E-3</v>
      </c>
      <c r="O67" s="111">
        <v>1.6000000000000001E-3</v>
      </c>
    </row>
    <row r="68" spans="2:15">
      <c r="B68" s="59" t="s">
        <v>429</v>
      </c>
      <c r="C68" s="87" t="s">
        <v>430</v>
      </c>
      <c r="D68" s="87" t="s">
        <v>379</v>
      </c>
      <c r="E68" s="87" t="s">
        <v>372</v>
      </c>
      <c r="F68" s="87"/>
      <c r="G68" s="87" t="s">
        <v>431</v>
      </c>
      <c r="H68" s="87" t="s">
        <v>164</v>
      </c>
      <c r="I68" s="89">
        <v>500</v>
      </c>
      <c r="J68" s="89">
        <v>5878</v>
      </c>
      <c r="K68" s="89">
        <v>0</v>
      </c>
      <c r="L68" s="89">
        <v>91.4</v>
      </c>
      <c r="M68" s="111">
        <v>0</v>
      </c>
      <c r="N68" s="111">
        <v>4.3E-3</v>
      </c>
      <c r="O68" s="111">
        <v>1.4000000000000002E-3</v>
      </c>
    </row>
    <row r="69" spans="2:15">
      <c r="B69" s="59" t="s">
        <v>432</v>
      </c>
      <c r="C69" s="87" t="s">
        <v>433</v>
      </c>
      <c r="D69" s="87" t="s">
        <v>379</v>
      </c>
      <c r="E69" s="87" t="s">
        <v>372</v>
      </c>
      <c r="F69" s="87"/>
      <c r="G69" s="87" t="s">
        <v>434</v>
      </c>
      <c r="H69" s="87" t="s">
        <v>164</v>
      </c>
      <c r="I69" s="89">
        <v>200</v>
      </c>
      <c r="J69" s="89">
        <v>10368</v>
      </c>
      <c r="K69" s="89">
        <v>0</v>
      </c>
      <c r="L69" s="89">
        <v>64.489999999999995</v>
      </c>
      <c r="M69" s="111">
        <v>0</v>
      </c>
      <c r="N69" s="111">
        <v>3.0000000000000001E-3</v>
      </c>
      <c r="O69" s="111">
        <v>1E-3</v>
      </c>
    </row>
    <row r="70" spans="2:15">
      <c r="B70" s="59" t="s">
        <v>435</v>
      </c>
      <c r="C70" s="87" t="s">
        <v>436</v>
      </c>
      <c r="D70" s="87" t="s">
        <v>379</v>
      </c>
      <c r="E70" s="87" t="s">
        <v>372</v>
      </c>
      <c r="F70" s="87"/>
      <c r="G70" s="87" t="s">
        <v>437</v>
      </c>
      <c r="H70" s="87" t="s">
        <v>164</v>
      </c>
      <c r="I70" s="89">
        <v>900</v>
      </c>
      <c r="J70" s="89">
        <v>15593</v>
      </c>
      <c r="K70" s="89">
        <v>0</v>
      </c>
      <c r="L70" s="89">
        <v>436.45</v>
      </c>
      <c r="M70" s="111">
        <v>0</v>
      </c>
      <c r="N70" s="111">
        <v>2.0299999999999999E-2</v>
      </c>
      <c r="O70" s="111">
        <v>6.8000000000000005E-3</v>
      </c>
    </row>
    <row r="71" spans="2:15">
      <c r="B71" s="59" t="s">
        <v>438</v>
      </c>
      <c r="C71" s="87" t="s">
        <v>439</v>
      </c>
      <c r="D71" s="87" t="s">
        <v>379</v>
      </c>
      <c r="E71" s="87" t="s">
        <v>372</v>
      </c>
      <c r="F71" s="87"/>
      <c r="G71" s="87" t="s">
        <v>440</v>
      </c>
      <c r="H71" s="87" t="s">
        <v>164</v>
      </c>
      <c r="I71" s="89">
        <v>4627</v>
      </c>
      <c r="J71" s="89">
        <v>1807</v>
      </c>
      <c r="K71" s="89">
        <v>0</v>
      </c>
      <c r="L71" s="89">
        <v>260.02999999999997</v>
      </c>
      <c r="M71" s="111">
        <v>0</v>
      </c>
      <c r="N71" s="111">
        <v>1.21E-2</v>
      </c>
      <c r="O71" s="111">
        <v>4.0999999999999995E-3</v>
      </c>
    </row>
    <row r="72" spans="2:15">
      <c r="B72" s="59" t="s">
        <v>441</v>
      </c>
      <c r="C72" s="87" t="s">
        <v>442</v>
      </c>
      <c r="D72" s="87" t="s">
        <v>371</v>
      </c>
      <c r="E72" s="87" t="s">
        <v>372</v>
      </c>
      <c r="F72" s="87"/>
      <c r="G72" s="87" t="s">
        <v>440</v>
      </c>
      <c r="H72" s="87" t="s">
        <v>164</v>
      </c>
      <c r="I72" s="89">
        <v>654</v>
      </c>
      <c r="J72" s="89">
        <v>24000</v>
      </c>
      <c r="K72" s="89">
        <v>0</v>
      </c>
      <c r="L72" s="89">
        <v>488.15</v>
      </c>
      <c r="M72" s="111">
        <v>0</v>
      </c>
      <c r="N72" s="111">
        <v>2.2700000000000001E-2</v>
      </c>
      <c r="O72" s="111">
        <v>7.6E-3</v>
      </c>
    </row>
    <row r="73" spans="2:15">
      <c r="B73" s="59" t="s">
        <v>443</v>
      </c>
      <c r="C73" s="87" t="s">
        <v>444</v>
      </c>
      <c r="D73" s="87" t="s">
        <v>379</v>
      </c>
      <c r="E73" s="87" t="s">
        <v>372</v>
      </c>
      <c r="F73" s="87"/>
      <c r="G73" s="87" t="s">
        <v>440</v>
      </c>
      <c r="H73" s="87" t="s">
        <v>164</v>
      </c>
      <c r="I73" s="89">
        <v>1800</v>
      </c>
      <c r="J73" s="89">
        <v>3904</v>
      </c>
      <c r="K73" s="89">
        <v>0</v>
      </c>
      <c r="L73" s="89">
        <v>218.55</v>
      </c>
      <c r="M73" s="111">
        <v>0</v>
      </c>
      <c r="N73" s="111">
        <v>1.0200000000000001E-2</v>
      </c>
      <c r="O73" s="111">
        <v>3.4000000000000002E-3</v>
      </c>
    </row>
    <row r="74" spans="2:15">
      <c r="B74" s="59" t="s">
        <v>445</v>
      </c>
      <c r="C74" s="87" t="s">
        <v>446</v>
      </c>
      <c r="D74" s="87" t="s">
        <v>379</v>
      </c>
      <c r="E74" s="87" t="s">
        <v>372</v>
      </c>
      <c r="F74" s="87"/>
      <c r="G74" s="87" t="s">
        <v>440</v>
      </c>
      <c r="H74" s="87" t="s">
        <v>164</v>
      </c>
      <c r="I74" s="89">
        <v>600</v>
      </c>
      <c r="J74" s="89">
        <v>7735</v>
      </c>
      <c r="K74" s="89">
        <v>0</v>
      </c>
      <c r="L74" s="89">
        <v>144.34</v>
      </c>
      <c r="M74" s="111">
        <v>0</v>
      </c>
      <c r="N74" s="111">
        <v>6.7000000000000002E-3</v>
      </c>
      <c r="O74" s="111">
        <v>2.3E-3</v>
      </c>
    </row>
    <row r="75" spans="2:15">
      <c r="B75" s="59" t="s">
        <v>447</v>
      </c>
      <c r="C75" s="87" t="s">
        <v>448</v>
      </c>
      <c r="D75" s="87" t="s">
        <v>379</v>
      </c>
      <c r="E75" s="87" t="s">
        <v>372</v>
      </c>
      <c r="F75" s="87"/>
      <c r="G75" s="87" t="s">
        <v>440</v>
      </c>
      <c r="H75" s="87" t="s">
        <v>164</v>
      </c>
      <c r="I75" s="89">
        <v>500</v>
      </c>
      <c r="J75" s="89">
        <v>16534</v>
      </c>
      <c r="K75" s="89">
        <v>0</v>
      </c>
      <c r="L75" s="89">
        <v>257.10000000000002</v>
      </c>
      <c r="M75" s="111">
        <v>0</v>
      </c>
      <c r="N75" s="111">
        <v>1.2E-2</v>
      </c>
      <c r="O75" s="111">
        <v>4.0000000000000001E-3</v>
      </c>
    </row>
    <row r="76" spans="2:15">
      <c r="B76" s="59" t="s">
        <v>449</v>
      </c>
      <c r="C76" s="87" t="s">
        <v>450</v>
      </c>
      <c r="D76" s="87" t="s">
        <v>379</v>
      </c>
      <c r="E76" s="87" t="s">
        <v>372</v>
      </c>
      <c r="F76" s="87"/>
      <c r="G76" s="87" t="s">
        <v>440</v>
      </c>
      <c r="H76" s="87" t="s">
        <v>164</v>
      </c>
      <c r="I76" s="89">
        <v>1923</v>
      </c>
      <c r="J76" s="89">
        <v>4413</v>
      </c>
      <c r="K76" s="89">
        <v>0</v>
      </c>
      <c r="L76" s="89">
        <v>263.92</v>
      </c>
      <c r="M76" s="111">
        <v>0</v>
      </c>
      <c r="N76" s="111">
        <v>1.23E-2</v>
      </c>
      <c r="O76" s="111">
        <v>4.0999999999999995E-3</v>
      </c>
    </row>
    <row r="77" spans="2:15">
      <c r="B77" s="59" t="s">
        <v>451</v>
      </c>
      <c r="C77" s="87" t="s">
        <v>452</v>
      </c>
      <c r="D77" s="87" t="s">
        <v>371</v>
      </c>
      <c r="E77" s="87" t="s">
        <v>372</v>
      </c>
      <c r="F77" s="87"/>
      <c r="G77" s="87" t="s">
        <v>453</v>
      </c>
      <c r="H77" s="87" t="s">
        <v>164</v>
      </c>
      <c r="I77" s="89">
        <v>1052</v>
      </c>
      <c r="J77" s="89">
        <v>7336</v>
      </c>
      <c r="K77" s="89">
        <v>0</v>
      </c>
      <c r="L77" s="89">
        <v>240.01</v>
      </c>
      <c r="M77" s="111">
        <v>0</v>
      </c>
      <c r="N77" s="111">
        <v>1.1200000000000002E-2</v>
      </c>
      <c r="O77" s="111">
        <v>3.7000000000000002E-3</v>
      </c>
    </row>
    <row r="78" spans="2:15">
      <c r="B78" s="59" t="s">
        <v>454</v>
      </c>
      <c r="C78" s="87" t="s">
        <v>455</v>
      </c>
      <c r="D78" s="87" t="s">
        <v>371</v>
      </c>
      <c r="E78" s="87" t="s">
        <v>372</v>
      </c>
      <c r="F78" s="87"/>
      <c r="G78" s="87" t="s">
        <v>453</v>
      </c>
      <c r="H78" s="87" t="s">
        <v>164</v>
      </c>
      <c r="I78" s="89">
        <v>3000</v>
      </c>
      <c r="J78" s="89">
        <v>519</v>
      </c>
      <c r="K78" s="89">
        <v>0</v>
      </c>
      <c r="L78" s="89">
        <v>48.42</v>
      </c>
      <c r="M78" s="111">
        <v>0</v>
      </c>
      <c r="N78" s="111">
        <v>2.3E-3</v>
      </c>
      <c r="O78" s="111">
        <v>8.0000000000000004E-4</v>
      </c>
    </row>
    <row r="79" spans="2:15">
      <c r="B79" s="59" t="s">
        <v>456</v>
      </c>
      <c r="C79" s="87" t="s">
        <v>611</v>
      </c>
      <c r="D79" s="87" t="s">
        <v>371</v>
      </c>
      <c r="E79" s="87" t="s">
        <v>372</v>
      </c>
      <c r="F79" s="87"/>
      <c r="G79" s="87" t="s">
        <v>453</v>
      </c>
      <c r="H79" s="87" t="s">
        <v>164</v>
      </c>
      <c r="I79" s="89">
        <v>100</v>
      </c>
      <c r="J79" s="89">
        <v>25160</v>
      </c>
      <c r="K79" s="89">
        <v>0</v>
      </c>
      <c r="L79" s="89">
        <v>78.25</v>
      </c>
      <c r="M79" s="111">
        <v>0</v>
      </c>
      <c r="N79" s="111">
        <v>3.5999999999999999E-3</v>
      </c>
      <c r="O79" s="111">
        <v>1.1999999999999999E-3</v>
      </c>
    </row>
    <row r="80" spans="2:15">
      <c r="B80" s="59" t="s">
        <v>457</v>
      </c>
      <c r="C80" s="87" t="s">
        <v>458</v>
      </c>
      <c r="D80" s="87" t="s">
        <v>379</v>
      </c>
      <c r="E80" s="87" t="s">
        <v>372</v>
      </c>
      <c r="F80" s="87"/>
      <c r="G80" s="87" t="s">
        <v>453</v>
      </c>
      <c r="H80" s="87" t="s">
        <v>164</v>
      </c>
      <c r="I80" s="89">
        <v>1432</v>
      </c>
      <c r="J80" s="89">
        <v>5840</v>
      </c>
      <c r="K80" s="89">
        <v>0</v>
      </c>
      <c r="L80" s="89">
        <v>260.08999999999997</v>
      </c>
      <c r="M80" s="111">
        <v>0</v>
      </c>
      <c r="N80" s="111">
        <v>1.21E-2</v>
      </c>
      <c r="O80" s="111">
        <v>4.0999999999999995E-3</v>
      </c>
    </row>
    <row r="81" spans="2:15">
      <c r="B81" s="59" t="s">
        <v>459</v>
      </c>
      <c r="C81" s="87" t="s">
        <v>460</v>
      </c>
      <c r="D81" s="87" t="s">
        <v>379</v>
      </c>
      <c r="E81" s="87" t="s">
        <v>372</v>
      </c>
      <c r="F81" s="87"/>
      <c r="G81" s="87" t="s">
        <v>461</v>
      </c>
      <c r="H81" s="87" t="s">
        <v>164</v>
      </c>
      <c r="I81" s="89">
        <v>100</v>
      </c>
      <c r="J81" s="89">
        <v>23752</v>
      </c>
      <c r="K81" s="89">
        <v>0.23300000000000001</v>
      </c>
      <c r="L81" s="89">
        <v>74.099999999999994</v>
      </c>
      <c r="M81" s="111">
        <v>0</v>
      </c>
      <c r="N81" s="111">
        <v>3.4999999999999996E-3</v>
      </c>
      <c r="O81" s="111">
        <v>1.1999999999999999E-3</v>
      </c>
    </row>
    <row r="82" spans="2:15">
      <c r="B82" s="59" t="s">
        <v>462</v>
      </c>
      <c r="C82" s="87" t="s">
        <v>463</v>
      </c>
      <c r="D82" s="87" t="s">
        <v>371</v>
      </c>
      <c r="E82" s="87" t="s">
        <v>372</v>
      </c>
      <c r="F82" s="87"/>
      <c r="G82" s="87" t="s">
        <v>461</v>
      </c>
      <c r="H82" s="87" t="s">
        <v>164</v>
      </c>
      <c r="I82" s="89">
        <v>54</v>
      </c>
      <c r="J82" s="89">
        <v>337289</v>
      </c>
      <c r="K82" s="89">
        <v>0</v>
      </c>
      <c r="L82" s="89">
        <v>566.44000000000005</v>
      </c>
      <c r="M82" s="111">
        <v>0</v>
      </c>
      <c r="N82" s="111">
        <v>2.64E-2</v>
      </c>
      <c r="O82" s="111">
        <v>8.8999999999999999E-3</v>
      </c>
    </row>
    <row r="83" spans="2:15">
      <c r="B83" s="59" t="s">
        <v>464</v>
      </c>
      <c r="C83" s="87" t="s">
        <v>465</v>
      </c>
      <c r="D83" s="87" t="s">
        <v>379</v>
      </c>
      <c r="E83" s="87" t="s">
        <v>372</v>
      </c>
      <c r="F83" s="87"/>
      <c r="G83" s="87" t="s">
        <v>461</v>
      </c>
      <c r="H83" s="87" t="s">
        <v>164</v>
      </c>
      <c r="I83" s="89">
        <v>800</v>
      </c>
      <c r="J83" s="89">
        <v>6970</v>
      </c>
      <c r="K83" s="89">
        <v>0</v>
      </c>
      <c r="L83" s="89">
        <v>173.41</v>
      </c>
      <c r="M83" s="111">
        <v>0</v>
      </c>
      <c r="N83" s="111">
        <v>8.1000000000000013E-3</v>
      </c>
      <c r="O83" s="111">
        <v>2.7000000000000001E-3</v>
      </c>
    </row>
    <row r="84" spans="2:15">
      <c r="B84" s="59" t="s">
        <v>466</v>
      </c>
      <c r="C84" s="87" t="s">
        <v>467</v>
      </c>
      <c r="D84" s="87" t="s">
        <v>371</v>
      </c>
      <c r="E84" s="87" t="s">
        <v>372</v>
      </c>
      <c r="F84" s="87"/>
      <c r="G84" s="87" t="s">
        <v>461</v>
      </c>
      <c r="H84" s="87" t="s">
        <v>164</v>
      </c>
      <c r="I84" s="89">
        <v>48</v>
      </c>
      <c r="J84" s="89">
        <v>239592</v>
      </c>
      <c r="K84" s="89">
        <v>0</v>
      </c>
      <c r="L84" s="89">
        <v>357.66</v>
      </c>
      <c r="M84" s="111">
        <v>0</v>
      </c>
      <c r="N84" s="111">
        <v>1.67E-2</v>
      </c>
      <c r="O84" s="111">
        <v>5.6000000000000008E-3</v>
      </c>
    </row>
    <row r="85" spans="2:15">
      <c r="B85" s="59" t="s">
        <v>468</v>
      </c>
      <c r="C85" s="87" t="s">
        <v>469</v>
      </c>
      <c r="D85" s="87" t="s">
        <v>379</v>
      </c>
      <c r="E85" s="87" t="s">
        <v>372</v>
      </c>
      <c r="F85" s="87"/>
      <c r="G85" s="87" t="s">
        <v>461</v>
      </c>
      <c r="H85" s="87" t="s">
        <v>164</v>
      </c>
      <c r="I85" s="89">
        <v>500</v>
      </c>
      <c r="J85" s="89">
        <v>11185</v>
      </c>
      <c r="K85" s="89">
        <v>0</v>
      </c>
      <c r="L85" s="89">
        <v>173.93</v>
      </c>
      <c r="M85" s="111">
        <v>0</v>
      </c>
      <c r="N85" s="111">
        <v>8.1000000000000013E-3</v>
      </c>
      <c r="O85" s="111">
        <v>2.7000000000000001E-3</v>
      </c>
    </row>
    <row r="86" spans="2:15">
      <c r="B86" s="59" t="s">
        <v>470</v>
      </c>
      <c r="C86" s="87" t="s">
        <v>471</v>
      </c>
      <c r="D86" s="87" t="s">
        <v>379</v>
      </c>
      <c r="E86" s="87" t="s">
        <v>372</v>
      </c>
      <c r="F86" s="87"/>
      <c r="G86" s="87" t="s">
        <v>461</v>
      </c>
      <c r="H86" s="87" t="s">
        <v>164</v>
      </c>
      <c r="I86" s="89">
        <v>3500</v>
      </c>
      <c r="J86" s="89">
        <v>2684</v>
      </c>
      <c r="K86" s="89">
        <v>1.4</v>
      </c>
      <c r="L86" s="89">
        <v>293.55</v>
      </c>
      <c r="M86" s="111">
        <v>0</v>
      </c>
      <c r="N86" s="111">
        <v>1.37E-2</v>
      </c>
      <c r="O86" s="111">
        <v>4.5999999999999999E-3</v>
      </c>
    </row>
    <row r="87" spans="2:15">
      <c r="B87" s="59" t="s">
        <v>472</v>
      </c>
      <c r="C87" s="87" t="s">
        <v>473</v>
      </c>
      <c r="D87" s="87" t="s">
        <v>379</v>
      </c>
      <c r="E87" s="87" t="s">
        <v>372</v>
      </c>
      <c r="F87" s="87"/>
      <c r="G87" s="87" t="s">
        <v>461</v>
      </c>
      <c r="H87" s="87" t="s">
        <v>164</v>
      </c>
      <c r="I87" s="89">
        <v>51</v>
      </c>
      <c r="J87" s="89">
        <v>14317</v>
      </c>
      <c r="K87" s="89">
        <v>6.5000000000000002E-2</v>
      </c>
      <c r="L87" s="89">
        <v>22.77</v>
      </c>
      <c r="M87" s="111">
        <v>0</v>
      </c>
      <c r="N87" s="111">
        <v>1.1000000000000001E-3</v>
      </c>
      <c r="O87" s="111">
        <v>4.0000000000000002E-4</v>
      </c>
    </row>
    <row r="88" spans="2:15">
      <c r="B88" s="59" t="s">
        <v>474</v>
      </c>
      <c r="C88" s="87" t="s">
        <v>475</v>
      </c>
      <c r="D88" s="87" t="s">
        <v>371</v>
      </c>
      <c r="E88" s="87" t="s">
        <v>372</v>
      </c>
      <c r="F88" s="87"/>
      <c r="G88" s="87" t="s">
        <v>476</v>
      </c>
      <c r="H88" s="87" t="s">
        <v>164</v>
      </c>
      <c r="I88" s="89">
        <v>300</v>
      </c>
      <c r="J88" s="89">
        <v>15798</v>
      </c>
      <c r="K88" s="89">
        <v>0</v>
      </c>
      <c r="L88" s="89">
        <v>147.4</v>
      </c>
      <c r="M88" s="111">
        <v>0</v>
      </c>
      <c r="N88" s="111">
        <v>6.8999999999999999E-3</v>
      </c>
      <c r="O88" s="111">
        <v>2.3E-3</v>
      </c>
    </row>
    <row r="89" spans="2:15">
      <c r="B89" s="59" t="s">
        <v>477</v>
      </c>
      <c r="C89" s="87" t="s">
        <v>478</v>
      </c>
      <c r="D89" s="87" t="s">
        <v>371</v>
      </c>
      <c r="E89" s="87" t="s">
        <v>372</v>
      </c>
      <c r="F89" s="87"/>
      <c r="G89" s="87" t="s">
        <v>476</v>
      </c>
      <c r="H89" s="87" t="s">
        <v>164</v>
      </c>
      <c r="I89" s="89">
        <v>160</v>
      </c>
      <c r="J89" s="89">
        <v>80022</v>
      </c>
      <c r="K89" s="89">
        <v>0</v>
      </c>
      <c r="L89" s="89">
        <v>398.19</v>
      </c>
      <c r="M89" s="111">
        <v>0</v>
      </c>
      <c r="N89" s="111">
        <v>1.8500000000000003E-2</v>
      </c>
      <c r="O89" s="111">
        <v>6.1999999999999998E-3</v>
      </c>
    </row>
    <row r="90" spans="2:15">
      <c r="B90" s="59" t="s">
        <v>479</v>
      </c>
      <c r="C90" s="87" t="s">
        <v>480</v>
      </c>
      <c r="D90" s="87" t="s">
        <v>371</v>
      </c>
      <c r="E90" s="87" t="s">
        <v>372</v>
      </c>
      <c r="F90" s="87"/>
      <c r="G90" s="87" t="s">
        <v>476</v>
      </c>
      <c r="H90" s="87" t="s">
        <v>164</v>
      </c>
      <c r="I90" s="89">
        <v>50</v>
      </c>
      <c r="J90" s="89">
        <v>71833</v>
      </c>
      <c r="K90" s="89">
        <v>0.17499999999999999</v>
      </c>
      <c r="L90" s="89">
        <v>111.88</v>
      </c>
      <c r="M90" s="111">
        <v>0</v>
      </c>
      <c r="N90" s="111">
        <v>5.1999999999999998E-3</v>
      </c>
      <c r="O90" s="111">
        <v>1.7000000000000001E-3</v>
      </c>
    </row>
    <row r="91" spans="2:15">
      <c r="B91" s="59" t="s">
        <v>481</v>
      </c>
      <c r="C91" s="87" t="s">
        <v>482</v>
      </c>
      <c r="D91" s="87" t="s">
        <v>371</v>
      </c>
      <c r="E91" s="87" t="s">
        <v>372</v>
      </c>
      <c r="F91" s="87"/>
      <c r="G91" s="87" t="s">
        <v>476</v>
      </c>
      <c r="H91" s="87" t="s">
        <v>164</v>
      </c>
      <c r="I91" s="89">
        <v>100</v>
      </c>
      <c r="J91" s="89">
        <v>15606</v>
      </c>
      <c r="K91" s="89">
        <v>0</v>
      </c>
      <c r="L91" s="89">
        <v>48.54</v>
      </c>
      <c r="M91" s="111">
        <v>0</v>
      </c>
      <c r="N91" s="111">
        <v>2.3E-3</v>
      </c>
      <c r="O91" s="111">
        <v>8.0000000000000004E-4</v>
      </c>
    </row>
    <row r="92" spans="2:15">
      <c r="B92" s="59" t="s">
        <v>483</v>
      </c>
      <c r="C92" s="87" t="s">
        <v>484</v>
      </c>
      <c r="D92" s="87" t="s">
        <v>379</v>
      </c>
      <c r="E92" s="87" t="s">
        <v>372</v>
      </c>
      <c r="F92" s="87"/>
      <c r="G92" s="87" t="s">
        <v>476</v>
      </c>
      <c r="H92" s="87" t="s">
        <v>164</v>
      </c>
      <c r="I92" s="89">
        <v>300</v>
      </c>
      <c r="J92" s="89">
        <v>15580</v>
      </c>
      <c r="K92" s="89">
        <v>0</v>
      </c>
      <c r="L92" s="89">
        <v>145.36000000000001</v>
      </c>
      <c r="M92" s="111">
        <v>0</v>
      </c>
      <c r="N92" s="111">
        <v>6.8000000000000005E-3</v>
      </c>
      <c r="O92" s="111">
        <v>2.3E-3</v>
      </c>
    </row>
    <row r="93" spans="2:15">
      <c r="B93" s="59" t="s">
        <v>485</v>
      </c>
      <c r="C93" s="87" t="s">
        <v>486</v>
      </c>
      <c r="D93" s="87" t="s">
        <v>379</v>
      </c>
      <c r="E93" s="87" t="s">
        <v>372</v>
      </c>
      <c r="F93" s="87"/>
      <c r="G93" s="87" t="s">
        <v>476</v>
      </c>
      <c r="H93" s="87" t="s">
        <v>164</v>
      </c>
      <c r="I93" s="89">
        <v>500</v>
      </c>
      <c r="J93" s="89">
        <v>12042</v>
      </c>
      <c r="K93" s="89">
        <v>0.60899999999999999</v>
      </c>
      <c r="L93" s="89">
        <v>187.86</v>
      </c>
      <c r="M93" s="111">
        <v>0</v>
      </c>
      <c r="N93" s="111">
        <v>8.6999999999999994E-3</v>
      </c>
      <c r="O93" s="111">
        <v>2.8999999999999998E-3</v>
      </c>
    </row>
    <row r="94" spans="2:15">
      <c r="B94" s="59" t="s">
        <v>487</v>
      </c>
      <c r="C94" s="87" t="s">
        <v>488</v>
      </c>
      <c r="D94" s="87" t="s">
        <v>371</v>
      </c>
      <c r="E94" s="87" t="s">
        <v>372</v>
      </c>
      <c r="F94" s="87"/>
      <c r="G94" s="87" t="s">
        <v>476</v>
      </c>
      <c r="H94" s="87" t="s">
        <v>164</v>
      </c>
      <c r="I94" s="89">
        <v>200</v>
      </c>
      <c r="J94" s="89">
        <v>18941</v>
      </c>
      <c r="K94" s="89">
        <v>0</v>
      </c>
      <c r="L94" s="89">
        <v>117.81</v>
      </c>
      <c r="M94" s="111">
        <v>0</v>
      </c>
      <c r="N94" s="111">
        <v>5.5000000000000005E-3</v>
      </c>
      <c r="O94" s="111">
        <v>1.8E-3</v>
      </c>
    </row>
    <row r="95" spans="2:15">
      <c r="B95" s="59" t="s">
        <v>489</v>
      </c>
      <c r="C95" s="87" t="s">
        <v>490</v>
      </c>
      <c r="D95" s="87" t="s">
        <v>371</v>
      </c>
      <c r="E95" s="87" t="s">
        <v>372</v>
      </c>
      <c r="F95" s="87"/>
      <c r="G95" s="87" t="s">
        <v>373</v>
      </c>
      <c r="H95" s="87" t="s">
        <v>164</v>
      </c>
      <c r="I95" s="89">
        <v>61</v>
      </c>
      <c r="J95" s="89">
        <v>292401</v>
      </c>
      <c r="K95" s="89">
        <v>0</v>
      </c>
      <c r="L95" s="89">
        <v>554.71</v>
      </c>
      <c r="M95" s="111">
        <v>0</v>
      </c>
      <c r="N95" s="111">
        <v>2.58E-2</v>
      </c>
      <c r="O95" s="111">
        <v>8.6999999999999994E-3</v>
      </c>
    </row>
    <row r="96" spans="2:15">
      <c r="B96" s="59" t="s">
        <v>491</v>
      </c>
      <c r="C96" s="87" t="s">
        <v>492</v>
      </c>
      <c r="D96" s="87" t="s">
        <v>371</v>
      </c>
      <c r="E96" s="87" t="s">
        <v>372</v>
      </c>
      <c r="F96" s="87"/>
      <c r="G96" s="87" t="s">
        <v>373</v>
      </c>
      <c r="H96" s="87" t="s">
        <v>164</v>
      </c>
      <c r="I96" s="89">
        <v>50</v>
      </c>
      <c r="J96" s="89">
        <v>15061</v>
      </c>
      <c r="K96" s="89">
        <v>0</v>
      </c>
      <c r="L96" s="89">
        <v>23.42</v>
      </c>
      <c r="M96" s="111">
        <v>0</v>
      </c>
      <c r="N96" s="111">
        <v>1.1000000000000001E-3</v>
      </c>
      <c r="O96" s="111">
        <v>4.0000000000000002E-4</v>
      </c>
    </row>
    <row r="97" spans="2:15">
      <c r="B97" s="59" t="s">
        <v>493</v>
      </c>
      <c r="C97" s="87" t="s">
        <v>494</v>
      </c>
      <c r="D97" s="87" t="s">
        <v>371</v>
      </c>
      <c r="E97" s="87" t="s">
        <v>372</v>
      </c>
      <c r="F97" s="87"/>
      <c r="G97" s="87" t="s">
        <v>373</v>
      </c>
      <c r="H97" s="87" t="s">
        <v>164</v>
      </c>
      <c r="I97" s="89">
        <v>197</v>
      </c>
      <c r="J97" s="89">
        <v>34436</v>
      </c>
      <c r="K97" s="89">
        <v>0</v>
      </c>
      <c r="L97" s="89">
        <v>210.98</v>
      </c>
      <c r="M97" s="111">
        <v>0</v>
      </c>
      <c r="N97" s="111">
        <v>9.7999999999999997E-3</v>
      </c>
      <c r="O97" s="111">
        <v>3.3E-3</v>
      </c>
    </row>
    <row r="98" spans="2:15">
      <c r="B98" s="59" t="s">
        <v>495</v>
      </c>
      <c r="C98" s="87" t="s">
        <v>496</v>
      </c>
      <c r="D98" s="87" t="s">
        <v>371</v>
      </c>
      <c r="E98" s="87" t="s">
        <v>372</v>
      </c>
      <c r="F98" s="87"/>
      <c r="G98" s="87" t="s">
        <v>373</v>
      </c>
      <c r="H98" s="87" t="s">
        <v>164</v>
      </c>
      <c r="I98" s="89">
        <v>540</v>
      </c>
      <c r="J98" s="89">
        <v>33932</v>
      </c>
      <c r="K98" s="89">
        <v>0</v>
      </c>
      <c r="L98" s="89">
        <v>569.85</v>
      </c>
      <c r="M98" s="111">
        <v>0</v>
      </c>
      <c r="N98" s="111">
        <v>2.6499999999999999E-2</v>
      </c>
      <c r="O98" s="111">
        <v>8.8999999999999999E-3</v>
      </c>
    </row>
    <row r="99" spans="2:15">
      <c r="B99" s="59" t="s">
        <v>497</v>
      </c>
      <c r="C99" s="87" t="s">
        <v>498</v>
      </c>
      <c r="D99" s="87" t="s">
        <v>371</v>
      </c>
      <c r="E99" s="87" t="s">
        <v>372</v>
      </c>
      <c r="F99" s="87"/>
      <c r="G99" s="87" t="s">
        <v>373</v>
      </c>
      <c r="H99" s="87" t="s">
        <v>164</v>
      </c>
      <c r="I99" s="89">
        <v>88</v>
      </c>
      <c r="J99" s="89">
        <v>61209</v>
      </c>
      <c r="K99" s="89">
        <v>0</v>
      </c>
      <c r="L99" s="89">
        <v>167.52</v>
      </c>
      <c r="M99" s="111">
        <v>0</v>
      </c>
      <c r="N99" s="111">
        <v>7.8000000000000005E-3</v>
      </c>
      <c r="O99" s="111">
        <v>2.5999999999999999E-3</v>
      </c>
    </row>
    <row r="100" spans="2:15">
      <c r="B100" s="59" t="s">
        <v>499</v>
      </c>
      <c r="C100" s="87" t="s">
        <v>500</v>
      </c>
      <c r="D100" s="87" t="s">
        <v>371</v>
      </c>
      <c r="E100" s="87" t="s">
        <v>372</v>
      </c>
      <c r="F100" s="87"/>
      <c r="G100" s="87" t="s">
        <v>373</v>
      </c>
      <c r="H100" s="87" t="s">
        <v>164</v>
      </c>
      <c r="I100" s="89">
        <v>590</v>
      </c>
      <c r="J100" s="89">
        <v>19188</v>
      </c>
      <c r="K100" s="89">
        <v>0</v>
      </c>
      <c r="L100" s="89">
        <v>352.08</v>
      </c>
      <c r="M100" s="111">
        <v>0</v>
      </c>
      <c r="N100" s="111">
        <v>1.6399999999999998E-2</v>
      </c>
      <c r="O100" s="111">
        <v>5.5000000000000005E-3</v>
      </c>
    </row>
    <row r="101" spans="2:15">
      <c r="B101" s="59" t="s">
        <v>501</v>
      </c>
      <c r="C101" s="87" t="s">
        <v>502</v>
      </c>
      <c r="D101" s="87" t="s">
        <v>371</v>
      </c>
      <c r="E101" s="87" t="s">
        <v>372</v>
      </c>
      <c r="F101" s="87"/>
      <c r="G101" s="87" t="s">
        <v>373</v>
      </c>
      <c r="H101" s="87" t="s">
        <v>164</v>
      </c>
      <c r="I101" s="89">
        <v>266</v>
      </c>
      <c r="J101" s="89">
        <v>25533</v>
      </c>
      <c r="K101" s="89">
        <v>0</v>
      </c>
      <c r="L101" s="89">
        <v>211.22</v>
      </c>
      <c r="M101" s="111">
        <v>0</v>
      </c>
      <c r="N101" s="111">
        <v>9.7999999999999997E-3</v>
      </c>
      <c r="O101" s="111">
        <v>3.3E-3</v>
      </c>
    </row>
    <row r="102" spans="2:15">
      <c r="B102" s="59" t="s">
        <v>503</v>
      </c>
      <c r="C102" s="87" t="s">
        <v>504</v>
      </c>
      <c r="D102" s="87" t="s">
        <v>371</v>
      </c>
      <c r="E102" s="87" t="s">
        <v>372</v>
      </c>
      <c r="F102" s="87"/>
      <c r="G102" s="87" t="s">
        <v>376</v>
      </c>
      <c r="H102" s="87" t="s">
        <v>164</v>
      </c>
      <c r="I102" s="89">
        <v>1105</v>
      </c>
      <c r="J102" s="89">
        <v>17820</v>
      </c>
      <c r="K102" s="89">
        <v>0</v>
      </c>
      <c r="L102" s="89">
        <v>612.39</v>
      </c>
      <c r="M102" s="111">
        <v>0</v>
      </c>
      <c r="N102" s="111">
        <v>2.8500000000000001E-2</v>
      </c>
      <c r="O102" s="111">
        <v>9.5999999999999992E-3</v>
      </c>
    </row>
    <row r="103" spans="2:15">
      <c r="B103" s="59" t="s">
        <v>505</v>
      </c>
      <c r="C103" s="87" t="s">
        <v>506</v>
      </c>
      <c r="D103" s="87" t="s">
        <v>371</v>
      </c>
      <c r="E103" s="87" t="s">
        <v>372</v>
      </c>
      <c r="F103" s="87"/>
      <c r="G103" s="87" t="s">
        <v>376</v>
      </c>
      <c r="H103" s="87" t="s">
        <v>164</v>
      </c>
      <c r="I103" s="89">
        <v>2000</v>
      </c>
      <c r="J103" s="89">
        <v>5174</v>
      </c>
      <c r="K103" s="89">
        <v>0</v>
      </c>
      <c r="L103" s="89">
        <v>321.82</v>
      </c>
      <c r="M103" s="111">
        <v>0</v>
      </c>
      <c r="N103" s="111">
        <v>1.4999999999999999E-2</v>
      </c>
      <c r="O103" s="111">
        <v>5.0000000000000001E-3</v>
      </c>
    </row>
    <row r="104" spans="2:15">
      <c r="B104" s="59" t="s">
        <v>507</v>
      </c>
      <c r="C104" s="87" t="s">
        <v>508</v>
      </c>
      <c r="D104" s="87" t="s">
        <v>379</v>
      </c>
      <c r="E104" s="87" t="s">
        <v>372</v>
      </c>
      <c r="F104" s="87"/>
      <c r="G104" s="87" t="s">
        <v>376</v>
      </c>
      <c r="H104" s="87" t="s">
        <v>164</v>
      </c>
      <c r="I104" s="89">
        <v>2777</v>
      </c>
      <c r="J104" s="89">
        <v>9389</v>
      </c>
      <c r="K104" s="89">
        <v>0</v>
      </c>
      <c r="L104" s="89">
        <v>810.88</v>
      </c>
      <c r="M104" s="111">
        <v>0</v>
      </c>
      <c r="N104" s="111">
        <v>3.78E-2</v>
      </c>
      <c r="O104" s="111">
        <v>1.2699999999999999E-2</v>
      </c>
    </row>
    <row r="105" spans="2:15">
      <c r="B105" s="59" t="s">
        <v>509</v>
      </c>
      <c r="C105" s="87" t="s">
        <v>510</v>
      </c>
      <c r="D105" s="87" t="s">
        <v>371</v>
      </c>
      <c r="E105" s="87" t="s">
        <v>372</v>
      </c>
      <c r="F105" s="87"/>
      <c r="G105" s="87" t="s">
        <v>376</v>
      </c>
      <c r="H105" s="87" t="s">
        <v>164</v>
      </c>
      <c r="I105" s="89">
        <v>178</v>
      </c>
      <c r="J105" s="89">
        <v>29586</v>
      </c>
      <c r="K105" s="89">
        <v>0</v>
      </c>
      <c r="L105" s="89">
        <v>163.78</v>
      </c>
      <c r="M105" s="111">
        <v>0</v>
      </c>
      <c r="N105" s="111">
        <v>7.6E-3</v>
      </c>
      <c r="O105" s="111">
        <v>2.5999999999999999E-3</v>
      </c>
    </row>
    <row r="106" spans="2:15">
      <c r="B106" s="59" t="s">
        <v>511</v>
      </c>
      <c r="C106" s="87" t="s">
        <v>512</v>
      </c>
      <c r="D106" s="87" t="s">
        <v>371</v>
      </c>
      <c r="E106" s="87" t="s">
        <v>372</v>
      </c>
      <c r="F106" s="87"/>
      <c r="G106" s="87" t="s">
        <v>376</v>
      </c>
      <c r="H106" s="87" t="s">
        <v>164</v>
      </c>
      <c r="I106" s="89">
        <v>536</v>
      </c>
      <c r="J106" s="89">
        <v>18273</v>
      </c>
      <c r="K106" s="89">
        <v>0</v>
      </c>
      <c r="L106" s="89">
        <v>304.60000000000002</v>
      </c>
      <c r="M106" s="111">
        <v>0</v>
      </c>
      <c r="N106" s="111">
        <v>1.4199999999999999E-2</v>
      </c>
      <c r="O106" s="111">
        <v>4.7999999999999996E-3</v>
      </c>
    </row>
    <row r="107" spans="2:15">
      <c r="B107" s="59" t="s">
        <v>513</v>
      </c>
      <c r="C107" s="87" t="s">
        <v>514</v>
      </c>
      <c r="D107" s="87" t="s">
        <v>379</v>
      </c>
      <c r="E107" s="87" t="s">
        <v>372</v>
      </c>
      <c r="F107" s="87"/>
      <c r="G107" s="87" t="s">
        <v>376</v>
      </c>
      <c r="H107" s="87" t="s">
        <v>164</v>
      </c>
      <c r="I107" s="89">
        <v>500</v>
      </c>
      <c r="J107" s="89">
        <v>11726</v>
      </c>
      <c r="K107" s="89">
        <v>0</v>
      </c>
      <c r="L107" s="89">
        <v>182.34</v>
      </c>
      <c r="M107" s="111">
        <v>0</v>
      </c>
      <c r="N107" s="111">
        <v>8.5000000000000006E-3</v>
      </c>
      <c r="O107" s="111">
        <v>2.8000000000000004E-3</v>
      </c>
    </row>
    <row r="108" spans="2:15">
      <c r="B108" s="117" t="s">
        <v>515</v>
      </c>
      <c r="C108" s="87" t="s">
        <v>516</v>
      </c>
      <c r="D108" s="87" t="s">
        <v>371</v>
      </c>
      <c r="E108" s="87" t="s">
        <v>372</v>
      </c>
      <c r="F108" s="87"/>
      <c r="G108" s="87" t="s">
        <v>322</v>
      </c>
      <c r="H108" s="87" t="s">
        <v>164</v>
      </c>
      <c r="I108" s="89">
        <v>205</v>
      </c>
      <c r="J108" s="89">
        <v>18641</v>
      </c>
      <c r="K108" s="89">
        <v>0</v>
      </c>
      <c r="L108" s="89">
        <v>118.85</v>
      </c>
      <c r="M108" s="111">
        <v>0</v>
      </c>
      <c r="N108" s="111">
        <v>5.5000000000000005E-3</v>
      </c>
      <c r="O108" s="111">
        <v>1.9E-3</v>
      </c>
    </row>
    <row r="109" spans="2:15">
      <c r="B109" s="114" t="s">
        <v>249</v>
      </c>
      <c r="E109" s="1"/>
      <c r="F109" s="1"/>
      <c r="G109" s="1"/>
    </row>
    <row r="110" spans="2:15">
      <c r="B110" s="114" t="s">
        <v>133</v>
      </c>
      <c r="E110" s="1"/>
      <c r="F110" s="1"/>
      <c r="G110" s="1"/>
    </row>
    <row r="111" spans="2:15">
      <c r="B111" s="114" t="s">
        <v>245</v>
      </c>
      <c r="E111" s="1"/>
      <c r="F111" s="1"/>
      <c r="G111" s="1"/>
    </row>
    <row r="112" spans="2:15">
      <c r="B112" s="114" t="s">
        <v>246</v>
      </c>
      <c r="E112" s="1"/>
      <c r="F112" s="1"/>
      <c r="G112" s="1"/>
    </row>
    <row r="113" spans="2:15">
      <c r="B113" s="136" t="s">
        <v>256</v>
      </c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</row>
    <row r="114" spans="2:15">
      <c r="E114" s="1"/>
      <c r="F114" s="1"/>
      <c r="G114" s="1"/>
    </row>
    <row r="115" spans="2:15">
      <c r="E115" s="1"/>
      <c r="F115" s="1"/>
      <c r="G115" s="1"/>
    </row>
    <row r="116" spans="2:15">
      <c r="E116" s="1"/>
      <c r="F116" s="1"/>
      <c r="G116" s="1"/>
    </row>
    <row r="117" spans="2:15">
      <c r="E117" s="1"/>
      <c r="F117" s="1"/>
      <c r="G117" s="1"/>
    </row>
    <row r="118" spans="2:15">
      <c r="E118" s="1"/>
      <c r="F118" s="1"/>
      <c r="G118" s="1"/>
    </row>
    <row r="119" spans="2:15">
      <c r="E119" s="1"/>
      <c r="F119" s="1"/>
      <c r="G119" s="1"/>
    </row>
    <row r="120" spans="2:15">
      <c r="E120" s="1"/>
      <c r="F120" s="1"/>
      <c r="G120" s="1"/>
    </row>
    <row r="121" spans="2:15">
      <c r="E121" s="1"/>
      <c r="F121" s="1"/>
      <c r="G121" s="1"/>
    </row>
    <row r="122" spans="2:15">
      <c r="E122" s="1"/>
      <c r="F122" s="1"/>
      <c r="G122" s="1"/>
    </row>
    <row r="123" spans="2:15">
      <c r="E123" s="1"/>
      <c r="F123" s="1"/>
      <c r="G123" s="1"/>
    </row>
    <row r="124" spans="2:15">
      <c r="E124" s="1"/>
      <c r="F124" s="1"/>
      <c r="G124" s="1"/>
    </row>
    <row r="125" spans="2:15">
      <c r="E125" s="1"/>
      <c r="F125" s="1"/>
      <c r="G125" s="1"/>
    </row>
    <row r="126" spans="2:15">
      <c r="E126" s="1"/>
      <c r="F126" s="1"/>
      <c r="G126" s="1"/>
    </row>
    <row r="127" spans="2:15">
      <c r="E127" s="1"/>
      <c r="F127" s="1"/>
      <c r="G127" s="1"/>
    </row>
    <row r="128" spans="2:15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13:O113"/>
  </mergeCells>
  <phoneticPr fontId="4" type="noConversion"/>
  <dataValidations count="4">
    <dataValidation type="list" allowBlank="1" showInputMessage="1" showErrorMessage="1" sqref="E114:E357 E37:E112" xr:uid="{00000000-0002-0000-0500-000000000000}">
      <formula1>$BF$6:$BF$23</formula1>
    </dataValidation>
    <dataValidation type="list" allowBlank="1" showInputMessage="1" showErrorMessage="1" sqref="H37:H112 H114:H357" xr:uid="{00000000-0002-0000-0500-000001000000}">
      <formula1>$BJ$6:$BJ$19</formula1>
    </dataValidation>
    <dataValidation type="list" allowBlank="1" showInputMessage="1" showErrorMessage="1" sqref="G114:G363 G37:G112" xr:uid="{00000000-0002-0000-0500-000002000000}">
      <formula1>$BH$6:$BH$29</formula1>
    </dataValidation>
    <dataValidation allowBlank="1" showInputMessage="1" showErrorMessage="1" sqref="B111" xr:uid="{E24E5FB9-E938-4D0B-B767-9404205C2704}"/>
  </dataValidations>
  <pageMargins left="0" right="0" top="0.5" bottom="0.5" header="0" footer="0.25"/>
  <pageSetup paperSize="9" scale="2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5.85546875" style="2" bestFit="1" customWidth="1"/>
    <col min="4" max="4" width="10.5703125" style="2" bestFit="1" customWidth="1"/>
    <col min="5" max="5" width="6.7109375" style="2" bestFit="1" customWidth="1"/>
    <col min="6" max="6" width="9.7109375" style="2" bestFit="1" customWidth="1"/>
    <col min="7" max="7" width="12.5703125" style="2" bestFit="1" customWidth="1"/>
    <col min="8" max="8" width="14.5703125" style="1" bestFit="1" customWidth="1"/>
    <col min="9" max="9" width="10.85546875" style="1" bestFit="1" customWidth="1"/>
    <col min="10" max="10" width="9.7109375" style="1" bestFit="1" customWidth="1"/>
    <col min="11" max="11" width="13.140625" style="1" bestFit="1" customWidth="1"/>
    <col min="12" max="12" width="10.5703125" style="1" bestFit="1" customWidth="1"/>
    <col min="13" max="13" width="9" style="1" bestFit="1" customWidth="1"/>
    <col min="14" max="14" width="15.140625" style="1" bestFit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8"/>
      <c r="BK6" s="3"/>
    </row>
    <row r="7" spans="2:63" ht="26.25" customHeight="1">
      <c r="B7" s="146" t="s">
        <v>265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8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603668.9</v>
      </c>
      <c r="I11" s="82"/>
      <c r="J11" s="82">
        <v>1.913</v>
      </c>
      <c r="K11" s="82">
        <v>13971.869999999999</v>
      </c>
      <c r="L11" s="109"/>
      <c r="M11" s="109"/>
      <c r="N11" s="109">
        <v>0.21829999999999999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571848.9</v>
      </c>
      <c r="I12" s="88"/>
      <c r="J12" s="88"/>
      <c r="K12" s="88">
        <v>6905.57</v>
      </c>
      <c r="L12" s="110"/>
      <c r="M12" s="110"/>
      <c r="N12" s="110">
        <v>0.1079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109621</v>
      </c>
      <c r="I13" s="88"/>
      <c r="J13" s="88"/>
      <c r="K13" s="88">
        <v>2024.3</v>
      </c>
      <c r="L13" s="110"/>
      <c r="M13" s="110"/>
      <c r="N13" s="110">
        <v>3.1600000000000003E-2</v>
      </c>
    </row>
    <row r="14" spans="2:63" customFormat="1" ht="15.75">
      <c r="B14" s="59" t="s">
        <v>517</v>
      </c>
      <c r="C14" s="87">
        <v>1148899</v>
      </c>
      <c r="D14" s="87" t="s">
        <v>142</v>
      </c>
      <c r="E14" s="87">
        <v>1829</v>
      </c>
      <c r="F14" s="87" t="s">
        <v>518</v>
      </c>
      <c r="G14" s="87" t="s">
        <v>165</v>
      </c>
      <c r="H14" s="89">
        <v>12163</v>
      </c>
      <c r="I14" s="89">
        <v>2034</v>
      </c>
      <c r="J14" s="89">
        <v>0</v>
      </c>
      <c r="K14" s="89">
        <v>247.4</v>
      </c>
      <c r="L14" s="111">
        <v>2.9999999999999997E-4</v>
      </c>
      <c r="M14" s="111">
        <v>1.77E-2</v>
      </c>
      <c r="N14" s="111">
        <v>3.9000000000000003E-3</v>
      </c>
    </row>
    <row r="15" spans="2:63" customFormat="1" ht="15.75">
      <c r="B15" s="59" t="s">
        <v>519</v>
      </c>
      <c r="C15" s="87">
        <v>1148964</v>
      </c>
      <c r="D15" s="87" t="s">
        <v>142</v>
      </c>
      <c r="E15" s="87">
        <v>1829</v>
      </c>
      <c r="F15" s="87" t="s">
        <v>518</v>
      </c>
      <c r="G15" s="87" t="s">
        <v>165</v>
      </c>
      <c r="H15" s="89">
        <v>31785</v>
      </c>
      <c r="I15" s="89">
        <v>1199</v>
      </c>
      <c r="J15" s="89">
        <v>0</v>
      </c>
      <c r="K15" s="89">
        <v>381.1</v>
      </c>
      <c r="L15" s="111">
        <v>1.1000000000000001E-3</v>
      </c>
      <c r="M15" s="111">
        <v>2.7300000000000001E-2</v>
      </c>
      <c r="N15" s="111">
        <v>6.0000000000000001E-3</v>
      </c>
    </row>
    <row r="16" spans="2:63" customFormat="1" ht="15.75">
      <c r="B16" s="59" t="s">
        <v>520</v>
      </c>
      <c r="C16" s="87">
        <v>1148808</v>
      </c>
      <c r="D16" s="87" t="s">
        <v>142</v>
      </c>
      <c r="E16" s="87">
        <v>1750</v>
      </c>
      <c r="F16" s="87" t="s">
        <v>518</v>
      </c>
      <c r="G16" s="87" t="s">
        <v>165</v>
      </c>
      <c r="H16" s="89">
        <v>55339</v>
      </c>
      <c r="I16" s="89">
        <v>2022</v>
      </c>
      <c r="J16" s="89">
        <v>0</v>
      </c>
      <c r="K16" s="89">
        <v>1118.96</v>
      </c>
      <c r="L16" s="111">
        <v>8.0000000000000004E-4</v>
      </c>
      <c r="M16" s="111">
        <v>8.0100000000000005E-2</v>
      </c>
      <c r="N16" s="111">
        <v>1.7500000000000002E-2</v>
      </c>
    </row>
    <row r="17" spans="2:14" customFormat="1" ht="15.75">
      <c r="B17" s="59" t="s">
        <v>521</v>
      </c>
      <c r="C17" s="87">
        <v>1150184</v>
      </c>
      <c r="D17" s="87" t="s">
        <v>142</v>
      </c>
      <c r="E17" s="87">
        <v>1735</v>
      </c>
      <c r="F17" s="87" t="s">
        <v>518</v>
      </c>
      <c r="G17" s="87" t="s">
        <v>165</v>
      </c>
      <c r="H17" s="89">
        <v>10334</v>
      </c>
      <c r="I17" s="89">
        <v>2679</v>
      </c>
      <c r="J17" s="89">
        <v>0</v>
      </c>
      <c r="K17" s="89">
        <v>276.85000000000002</v>
      </c>
      <c r="L17" s="111">
        <v>5.0000000000000001E-4</v>
      </c>
      <c r="M17" s="111">
        <v>1.9799999999999998E-2</v>
      </c>
      <c r="N17" s="111">
        <v>4.3E-3</v>
      </c>
    </row>
    <row r="18" spans="2:14" customFormat="1" ht="15.75">
      <c r="B18" s="56" t="s">
        <v>260</v>
      </c>
      <c r="C18" s="86"/>
      <c r="D18" s="86"/>
      <c r="E18" s="86"/>
      <c r="F18" s="86"/>
      <c r="G18" s="86"/>
      <c r="H18" s="88">
        <v>2785</v>
      </c>
      <c r="I18" s="88"/>
      <c r="J18" s="88"/>
      <c r="K18" s="88">
        <v>401.31</v>
      </c>
      <c r="L18" s="110"/>
      <c r="M18" s="110"/>
      <c r="N18" s="110">
        <v>6.3E-3</v>
      </c>
    </row>
    <row r="19" spans="2:14" customFormat="1" ht="15.75">
      <c r="B19" s="59" t="s">
        <v>522</v>
      </c>
      <c r="C19" s="87">
        <v>1149830</v>
      </c>
      <c r="D19" s="87" t="s">
        <v>142</v>
      </c>
      <c r="E19" s="87">
        <v>1750</v>
      </c>
      <c r="F19" s="87" t="s">
        <v>518</v>
      </c>
      <c r="G19" s="87" t="s">
        <v>165</v>
      </c>
      <c r="H19" s="89">
        <v>1706</v>
      </c>
      <c r="I19" s="89">
        <v>14460</v>
      </c>
      <c r="J19" s="89">
        <v>0</v>
      </c>
      <c r="K19" s="89">
        <v>246.69</v>
      </c>
      <c r="L19" s="111">
        <v>4.7999999999999996E-3</v>
      </c>
      <c r="M19" s="111">
        <v>1.77E-2</v>
      </c>
      <c r="N19" s="111">
        <v>3.9000000000000003E-3</v>
      </c>
    </row>
    <row r="20" spans="2:14" customFormat="1" ht="15.75">
      <c r="B20" s="59" t="s">
        <v>523</v>
      </c>
      <c r="C20" s="87">
        <v>1143825</v>
      </c>
      <c r="D20" s="87" t="s">
        <v>142</v>
      </c>
      <c r="E20" s="87">
        <v>1734</v>
      </c>
      <c r="F20" s="87" t="s">
        <v>518</v>
      </c>
      <c r="G20" s="87" t="s">
        <v>165</v>
      </c>
      <c r="H20" s="89">
        <v>1079</v>
      </c>
      <c r="I20" s="89">
        <v>14330</v>
      </c>
      <c r="J20" s="89">
        <v>0</v>
      </c>
      <c r="K20" s="89">
        <v>154.62</v>
      </c>
      <c r="L20" s="111">
        <v>7.000000000000001E-4</v>
      </c>
      <c r="M20" s="111">
        <v>1.11E-2</v>
      </c>
      <c r="N20" s="111">
        <v>2.3999999999999998E-3</v>
      </c>
    </row>
    <row r="21" spans="2:14" customFormat="1" ht="15.75">
      <c r="B21" s="56" t="s">
        <v>261</v>
      </c>
      <c r="C21" s="86"/>
      <c r="D21" s="86"/>
      <c r="E21" s="86"/>
      <c r="F21" s="86"/>
      <c r="G21" s="86"/>
      <c r="H21" s="88">
        <v>459442.9</v>
      </c>
      <c r="I21" s="88"/>
      <c r="J21" s="88"/>
      <c r="K21" s="88">
        <v>4479.96</v>
      </c>
      <c r="L21" s="110"/>
      <c r="M21" s="110"/>
      <c r="N21" s="110">
        <v>7.0000000000000007E-2</v>
      </c>
    </row>
    <row r="22" spans="2:14" customFormat="1" ht="15.75">
      <c r="B22" s="59" t="s">
        <v>524</v>
      </c>
      <c r="C22" s="87">
        <v>1150606</v>
      </c>
      <c r="D22" s="87" t="s">
        <v>142</v>
      </c>
      <c r="E22" s="87">
        <v>1747</v>
      </c>
      <c r="F22" s="87" t="s">
        <v>525</v>
      </c>
      <c r="G22" s="87" t="s">
        <v>165</v>
      </c>
      <c r="H22" s="89">
        <v>379380</v>
      </c>
      <c r="I22" s="89">
        <v>378.47</v>
      </c>
      <c r="J22" s="89">
        <v>0</v>
      </c>
      <c r="K22" s="89">
        <v>1435.84</v>
      </c>
      <c r="L22" s="111">
        <v>3.9000000000000003E-3</v>
      </c>
      <c r="M22" s="111">
        <v>0.10279999999999999</v>
      </c>
      <c r="N22" s="111">
        <v>2.2400000000000003E-2</v>
      </c>
    </row>
    <row r="23" spans="2:14" customFormat="1" ht="15.75">
      <c r="B23" s="59" t="s">
        <v>526</v>
      </c>
      <c r="C23" s="87">
        <v>1145960</v>
      </c>
      <c r="D23" s="87" t="s">
        <v>142</v>
      </c>
      <c r="E23" s="87">
        <v>1733</v>
      </c>
      <c r="F23" s="87" t="s">
        <v>525</v>
      </c>
      <c r="G23" s="87" t="s">
        <v>165</v>
      </c>
      <c r="H23" s="89">
        <v>42999.9</v>
      </c>
      <c r="I23" s="89">
        <v>3830.7</v>
      </c>
      <c r="J23" s="89">
        <v>0</v>
      </c>
      <c r="K23" s="89">
        <v>1647.2</v>
      </c>
      <c r="L23" s="111">
        <v>2.0999999999999999E-3</v>
      </c>
      <c r="M23" s="111">
        <v>0.11789999999999999</v>
      </c>
      <c r="N23" s="111">
        <v>2.5699999999999997E-2</v>
      </c>
    </row>
    <row r="24" spans="2:14" customFormat="1" ht="15.75">
      <c r="B24" s="59" t="s">
        <v>527</v>
      </c>
      <c r="C24" s="87">
        <v>1144690</v>
      </c>
      <c r="D24" s="87" t="s">
        <v>142</v>
      </c>
      <c r="E24" s="87">
        <v>1734</v>
      </c>
      <c r="F24" s="87" t="s">
        <v>525</v>
      </c>
      <c r="G24" s="87" t="s">
        <v>165</v>
      </c>
      <c r="H24" s="89">
        <v>37063</v>
      </c>
      <c r="I24" s="89">
        <v>3769.05</v>
      </c>
      <c r="J24" s="89">
        <v>0</v>
      </c>
      <c r="K24" s="89">
        <v>1396.92</v>
      </c>
      <c r="L24" s="111">
        <v>3.1600000000000003E-2</v>
      </c>
      <c r="M24" s="111">
        <v>0.1</v>
      </c>
      <c r="N24" s="111">
        <v>2.18E-2</v>
      </c>
    </row>
    <row r="25" spans="2:14" customFormat="1" ht="15.75">
      <c r="B25" s="56" t="s">
        <v>262</v>
      </c>
      <c r="C25" s="86"/>
      <c r="D25" s="86"/>
      <c r="E25" s="86"/>
      <c r="F25" s="86"/>
      <c r="G25" s="86"/>
      <c r="H25" s="88"/>
      <c r="I25" s="88"/>
      <c r="J25" s="88"/>
      <c r="K25" s="88"/>
      <c r="L25" s="110"/>
      <c r="M25" s="110"/>
      <c r="N25" s="110"/>
    </row>
    <row r="26" spans="2:14" customFormat="1" ht="15.75">
      <c r="B26" s="59" t="s">
        <v>268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>
        <v>0</v>
      </c>
      <c r="N26" s="111"/>
    </row>
    <row r="27" spans="2:14" customFormat="1" ht="15.75">
      <c r="B27" s="56" t="s">
        <v>72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75">
      <c r="B28" s="59" t="s">
        <v>268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>
        <v>0</v>
      </c>
      <c r="N28" s="111"/>
    </row>
    <row r="29" spans="2:14" customFormat="1" ht="15.75">
      <c r="B29" s="56" t="s">
        <v>82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75">
      <c r="B30" s="59" t="s">
        <v>268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>
        <v>0</v>
      </c>
      <c r="N30" s="111"/>
    </row>
    <row r="31" spans="2:14" customFormat="1" ht="15.75">
      <c r="B31" s="56" t="s">
        <v>231</v>
      </c>
      <c r="C31" s="86"/>
      <c r="D31" s="86"/>
      <c r="E31" s="86"/>
      <c r="F31" s="86"/>
      <c r="G31" s="86"/>
      <c r="H31" s="88">
        <v>31820</v>
      </c>
      <c r="I31" s="88"/>
      <c r="J31" s="88">
        <v>1.913</v>
      </c>
      <c r="K31" s="88">
        <v>7066.3</v>
      </c>
      <c r="L31" s="110"/>
      <c r="M31" s="110"/>
      <c r="N31" s="110">
        <v>0.1104</v>
      </c>
    </row>
    <row r="32" spans="2:14" customFormat="1" ht="15.75">
      <c r="B32" s="56" t="s">
        <v>263</v>
      </c>
      <c r="C32" s="86"/>
      <c r="D32" s="86"/>
      <c r="E32" s="86"/>
      <c r="F32" s="86"/>
      <c r="G32" s="86"/>
      <c r="H32" s="88">
        <v>31820</v>
      </c>
      <c r="I32" s="88"/>
      <c r="J32" s="88">
        <v>1.913</v>
      </c>
      <c r="K32" s="88">
        <v>7066.3</v>
      </c>
      <c r="L32" s="110"/>
      <c r="M32" s="110"/>
      <c r="N32" s="110">
        <v>0.1104</v>
      </c>
    </row>
    <row r="33" spans="2:14" customFormat="1" ht="15.75">
      <c r="B33" s="59" t="s">
        <v>528</v>
      </c>
      <c r="C33" s="87" t="s">
        <v>529</v>
      </c>
      <c r="D33" s="87" t="s">
        <v>379</v>
      </c>
      <c r="E33" s="87"/>
      <c r="F33" s="87" t="s">
        <v>518</v>
      </c>
      <c r="G33" s="87" t="s">
        <v>164</v>
      </c>
      <c r="H33" s="89">
        <v>2030</v>
      </c>
      <c r="I33" s="89">
        <v>7877</v>
      </c>
      <c r="J33" s="89">
        <v>0</v>
      </c>
      <c r="K33" s="89">
        <v>497.3</v>
      </c>
      <c r="L33" s="111">
        <v>0</v>
      </c>
      <c r="M33" s="111">
        <v>3.56E-2</v>
      </c>
      <c r="N33" s="111">
        <v>7.8000000000000005E-3</v>
      </c>
    </row>
    <row r="34" spans="2:14" customFormat="1" ht="15.75">
      <c r="B34" s="59" t="s">
        <v>530</v>
      </c>
      <c r="C34" s="87" t="s">
        <v>531</v>
      </c>
      <c r="D34" s="87" t="s">
        <v>371</v>
      </c>
      <c r="E34" s="87"/>
      <c r="F34" s="87" t="s">
        <v>518</v>
      </c>
      <c r="G34" s="87" t="s">
        <v>164</v>
      </c>
      <c r="H34" s="89">
        <v>475</v>
      </c>
      <c r="I34" s="89">
        <v>8315</v>
      </c>
      <c r="J34" s="89">
        <v>0</v>
      </c>
      <c r="K34" s="89">
        <v>122.83</v>
      </c>
      <c r="L34" s="111">
        <v>0</v>
      </c>
      <c r="M34" s="111">
        <v>8.8000000000000005E-3</v>
      </c>
      <c r="N34" s="111">
        <v>1.9E-3</v>
      </c>
    </row>
    <row r="35" spans="2:14" customFormat="1" ht="15.75">
      <c r="B35" s="59" t="s">
        <v>532</v>
      </c>
      <c r="C35" s="87" t="s">
        <v>533</v>
      </c>
      <c r="D35" s="87" t="s">
        <v>379</v>
      </c>
      <c r="E35" s="87"/>
      <c r="F35" s="87" t="s">
        <v>518</v>
      </c>
      <c r="G35" s="87" t="s">
        <v>164</v>
      </c>
      <c r="H35" s="89">
        <v>500</v>
      </c>
      <c r="I35" s="89">
        <v>9670</v>
      </c>
      <c r="J35" s="89">
        <v>0</v>
      </c>
      <c r="K35" s="89">
        <v>150.37</v>
      </c>
      <c r="L35" s="111">
        <v>0</v>
      </c>
      <c r="M35" s="111">
        <v>1.0800000000000001E-2</v>
      </c>
      <c r="N35" s="111">
        <v>2.3E-3</v>
      </c>
    </row>
    <row r="36" spans="2:14" customFormat="1" ht="15.75">
      <c r="B36" s="59" t="s">
        <v>534</v>
      </c>
      <c r="C36" s="87" t="s">
        <v>535</v>
      </c>
      <c r="D36" s="87" t="s">
        <v>379</v>
      </c>
      <c r="E36" s="87"/>
      <c r="F36" s="87" t="s">
        <v>518</v>
      </c>
      <c r="G36" s="87" t="s">
        <v>164</v>
      </c>
      <c r="H36" s="89">
        <v>1040</v>
      </c>
      <c r="I36" s="89">
        <v>20493</v>
      </c>
      <c r="J36" s="89">
        <v>0</v>
      </c>
      <c r="K36" s="89">
        <v>662.83</v>
      </c>
      <c r="L36" s="111">
        <v>0</v>
      </c>
      <c r="M36" s="111">
        <v>4.7400000000000005E-2</v>
      </c>
      <c r="N36" s="111">
        <v>1.04E-2</v>
      </c>
    </row>
    <row r="37" spans="2:14" customFormat="1" ht="15.75">
      <c r="B37" s="59" t="s">
        <v>536</v>
      </c>
      <c r="C37" s="87" t="s">
        <v>537</v>
      </c>
      <c r="D37" s="87" t="s">
        <v>379</v>
      </c>
      <c r="E37" s="87"/>
      <c r="F37" s="87" t="s">
        <v>518</v>
      </c>
      <c r="G37" s="87" t="s">
        <v>164</v>
      </c>
      <c r="H37" s="89">
        <v>327</v>
      </c>
      <c r="I37" s="89">
        <v>7659</v>
      </c>
      <c r="J37" s="89">
        <v>0</v>
      </c>
      <c r="K37" s="89">
        <v>77.89</v>
      </c>
      <c r="L37" s="111">
        <v>0</v>
      </c>
      <c r="M37" s="111">
        <v>5.6000000000000008E-3</v>
      </c>
      <c r="N37" s="111">
        <v>1.1999999999999999E-3</v>
      </c>
    </row>
    <row r="38" spans="2:14" customFormat="1" ht="15.75">
      <c r="B38" s="59" t="s">
        <v>538</v>
      </c>
      <c r="C38" s="87" t="s">
        <v>539</v>
      </c>
      <c r="D38" s="87" t="s">
        <v>379</v>
      </c>
      <c r="E38" s="87"/>
      <c r="F38" s="87" t="s">
        <v>518</v>
      </c>
      <c r="G38" s="87" t="s">
        <v>164</v>
      </c>
      <c r="H38" s="89">
        <v>488</v>
      </c>
      <c r="I38" s="89">
        <v>14149</v>
      </c>
      <c r="J38" s="89">
        <v>0</v>
      </c>
      <c r="K38" s="89">
        <v>214.74</v>
      </c>
      <c r="L38" s="111">
        <v>0</v>
      </c>
      <c r="M38" s="111">
        <v>1.54E-2</v>
      </c>
      <c r="N38" s="111">
        <v>3.4000000000000002E-3</v>
      </c>
    </row>
    <row r="39" spans="2:14" customFormat="1" ht="15.75">
      <c r="B39" s="59" t="s">
        <v>540</v>
      </c>
      <c r="C39" s="87" t="s">
        <v>541</v>
      </c>
      <c r="D39" s="87" t="s">
        <v>379</v>
      </c>
      <c r="E39" s="87"/>
      <c r="F39" s="87" t="s">
        <v>518</v>
      </c>
      <c r="G39" s="87" t="s">
        <v>164</v>
      </c>
      <c r="H39" s="89">
        <v>2147</v>
      </c>
      <c r="I39" s="89">
        <v>3278</v>
      </c>
      <c r="J39" s="89">
        <v>0</v>
      </c>
      <c r="K39" s="89">
        <v>218.88</v>
      </c>
      <c r="L39" s="111">
        <v>0</v>
      </c>
      <c r="M39" s="111">
        <v>1.5700000000000002E-2</v>
      </c>
      <c r="N39" s="111">
        <v>3.4000000000000002E-3</v>
      </c>
    </row>
    <row r="40" spans="2:14" customFormat="1" ht="15.75">
      <c r="B40" s="59" t="s">
        <v>542</v>
      </c>
      <c r="C40" s="87" t="s">
        <v>543</v>
      </c>
      <c r="D40" s="87" t="s">
        <v>371</v>
      </c>
      <c r="E40" s="87"/>
      <c r="F40" s="87" t="s">
        <v>518</v>
      </c>
      <c r="G40" s="87" t="s">
        <v>164</v>
      </c>
      <c r="H40" s="89">
        <v>440</v>
      </c>
      <c r="I40" s="89">
        <v>6792</v>
      </c>
      <c r="J40" s="89">
        <v>0.49399999999999999</v>
      </c>
      <c r="K40" s="89">
        <v>93.44</v>
      </c>
      <c r="L40" s="111">
        <v>0</v>
      </c>
      <c r="M40" s="111">
        <v>6.7000000000000002E-3</v>
      </c>
      <c r="N40" s="111">
        <v>1.5E-3</v>
      </c>
    </row>
    <row r="41" spans="2:14" customFormat="1" ht="15.75">
      <c r="B41" s="59" t="s">
        <v>544</v>
      </c>
      <c r="C41" s="87" t="s">
        <v>545</v>
      </c>
      <c r="D41" s="87" t="s">
        <v>379</v>
      </c>
      <c r="E41" s="87"/>
      <c r="F41" s="87" t="s">
        <v>518</v>
      </c>
      <c r="G41" s="87" t="s">
        <v>164</v>
      </c>
      <c r="H41" s="89">
        <v>665</v>
      </c>
      <c r="I41" s="89">
        <v>3709</v>
      </c>
      <c r="J41" s="89">
        <v>0</v>
      </c>
      <c r="K41" s="89">
        <v>76.709999999999994</v>
      </c>
      <c r="L41" s="111">
        <v>0</v>
      </c>
      <c r="M41" s="111">
        <v>5.5000000000000005E-3</v>
      </c>
      <c r="N41" s="111">
        <v>1.1999999999999999E-3</v>
      </c>
    </row>
    <row r="42" spans="2:14" customFormat="1" ht="15.75">
      <c r="B42" s="59" t="s">
        <v>546</v>
      </c>
      <c r="C42" s="87" t="s">
        <v>547</v>
      </c>
      <c r="D42" s="87" t="s">
        <v>371</v>
      </c>
      <c r="E42" s="87"/>
      <c r="F42" s="87" t="s">
        <v>518</v>
      </c>
      <c r="G42" s="87" t="s">
        <v>164</v>
      </c>
      <c r="H42" s="89">
        <v>25</v>
      </c>
      <c r="I42" s="89">
        <v>6315</v>
      </c>
      <c r="J42" s="89">
        <v>0</v>
      </c>
      <c r="K42" s="89">
        <v>4.91</v>
      </c>
      <c r="L42" s="111">
        <v>0</v>
      </c>
      <c r="M42" s="111">
        <v>4.0000000000000002E-4</v>
      </c>
      <c r="N42" s="111">
        <v>1E-4</v>
      </c>
    </row>
    <row r="43" spans="2:14" customFormat="1" ht="15.75">
      <c r="B43" s="59" t="s">
        <v>548</v>
      </c>
      <c r="C43" s="87" t="s">
        <v>549</v>
      </c>
      <c r="D43" s="87" t="s">
        <v>371</v>
      </c>
      <c r="E43" s="87"/>
      <c r="F43" s="87" t="s">
        <v>518</v>
      </c>
      <c r="G43" s="87" t="s">
        <v>164</v>
      </c>
      <c r="H43" s="89">
        <v>385</v>
      </c>
      <c r="I43" s="89">
        <v>18137.5</v>
      </c>
      <c r="J43" s="89">
        <v>0</v>
      </c>
      <c r="K43" s="89">
        <v>217.17</v>
      </c>
      <c r="L43" s="111">
        <v>0</v>
      </c>
      <c r="M43" s="111">
        <v>1.55E-2</v>
      </c>
      <c r="N43" s="111">
        <v>3.4000000000000002E-3</v>
      </c>
    </row>
    <row r="44" spans="2:14" customFormat="1" ht="15.75">
      <c r="B44" s="59" t="s">
        <v>550</v>
      </c>
      <c r="C44" s="87" t="s">
        <v>551</v>
      </c>
      <c r="D44" s="87" t="s">
        <v>371</v>
      </c>
      <c r="E44" s="87"/>
      <c r="F44" s="87" t="s">
        <v>518</v>
      </c>
      <c r="G44" s="87" t="s">
        <v>164</v>
      </c>
      <c r="H44" s="89">
        <v>164</v>
      </c>
      <c r="I44" s="89">
        <v>40035</v>
      </c>
      <c r="J44" s="89">
        <v>0.188</v>
      </c>
      <c r="K44" s="89">
        <v>204.38</v>
      </c>
      <c r="L44" s="111">
        <v>0</v>
      </c>
      <c r="M44" s="111">
        <v>1.46E-2</v>
      </c>
      <c r="N44" s="111">
        <v>3.2000000000000002E-3</v>
      </c>
    </row>
    <row r="45" spans="2:14" customFormat="1" ht="15.75">
      <c r="B45" s="59" t="s">
        <v>552</v>
      </c>
      <c r="C45" s="87" t="s">
        <v>553</v>
      </c>
      <c r="D45" s="87" t="s">
        <v>371</v>
      </c>
      <c r="E45" s="87"/>
      <c r="F45" s="87" t="s">
        <v>518</v>
      </c>
      <c r="G45" s="87" t="s">
        <v>164</v>
      </c>
      <c r="H45" s="89">
        <v>710</v>
      </c>
      <c r="I45" s="89">
        <v>30983</v>
      </c>
      <c r="J45" s="89">
        <v>0</v>
      </c>
      <c r="K45" s="89">
        <v>684.14</v>
      </c>
      <c r="L45" s="111">
        <v>0</v>
      </c>
      <c r="M45" s="111">
        <v>4.9000000000000002E-2</v>
      </c>
      <c r="N45" s="111">
        <v>1.0700000000000001E-2</v>
      </c>
    </row>
    <row r="46" spans="2:14" customFormat="1" ht="15.75">
      <c r="B46" s="59" t="s">
        <v>554</v>
      </c>
      <c r="C46" s="87" t="s">
        <v>555</v>
      </c>
      <c r="D46" s="87" t="s">
        <v>371</v>
      </c>
      <c r="E46" s="87"/>
      <c r="F46" s="87" t="s">
        <v>518</v>
      </c>
      <c r="G46" s="87" t="s">
        <v>164</v>
      </c>
      <c r="H46" s="89">
        <v>461</v>
      </c>
      <c r="I46" s="89">
        <v>54396</v>
      </c>
      <c r="J46" s="89">
        <v>0</v>
      </c>
      <c r="K46" s="89">
        <v>779.88</v>
      </c>
      <c r="L46" s="111">
        <v>0</v>
      </c>
      <c r="M46" s="111">
        <v>5.5800000000000002E-2</v>
      </c>
      <c r="N46" s="111">
        <v>1.2199999999999999E-2</v>
      </c>
    </row>
    <row r="47" spans="2:14" customFormat="1" ht="15.75">
      <c r="B47" s="59" t="s">
        <v>556</v>
      </c>
      <c r="C47" s="87" t="s">
        <v>557</v>
      </c>
      <c r="D47" s="87" t="s">
        <v>379</v>
      </c>
      <c r="E47" s="87"/>
      <c r="F47" s="87" t="s">
        <v>518</v>
      </c>
      <c r="G47" s="87" t="s">
        <v>164</v>
      </c>
      <c r="H47" s="89">
        <v>191</v>
      </c>
      <c r="I47" s="89">
        <v>36407</v>
      </c>
      <c r="J47" s="89">
        <v>0.29599999999999999</v>
      </c>
      <c r="K47" s="89">
        <v>216.56</v>
      </c>
      <c r="L47" s="111">
        <v>0</v>
      </c>
      <c r="M47" s="111">
        <v>1.55E-2</v>
      </c>
      <c r="N47" s="111">
        <v>3.4000000000000002E-3</v>
      </c>
    </row>
    <row r="48" spans="2:14" customFormat="1" ht="15.75">
      <c r="B48" s="59" t="s">
        <v>558</v>
      </c>
      <c r="C48" s="87" t="s">
        <v>559</v>
      </c>
      <c r="D48" s="87" t="s">
        <v>379</v>
      </c>
      <c r="E48" s="87"/>
      <c r="F48" s="87" t="s">
        <v>518</v>
      </c>
      <c r="G48" s="87" t="s">
        <v>164</v>
      </c>
      <c r="H48" s="89">
        <v>245</v>
      </c>
      <c r="I48" s="89">
        <v>47616</v>
      </c>
      <c r="J48" s="89">
        <v>0.93500000000000005</v>
      </c>
      <c r="K48" s="89">
        <v>363.75</v>
      </c>
      <c r="L48" s="111">
        <v>0</v>
      </c>
      <c r="M48" s="111">
        <v>2.6000000000000002E-2</v>
      </c>
      <c r="N48" s="111">
        <v>5.6999999999999993E-3</v>
      </c>
    </row>
    <row r="49" spans="2:14" customFormat="1" ht="15.75">
      <c r="B49" s="59" t="s">
        <v>560</v>
      </c>
      <c r="C49" s="87" t="s">
        <v>561</v>
      </c>
      <c r="D49" s="87" t="s">
        <v>379</v>
      </c>
      <c r="E49" s="87"/>
      <c r="F49" s="87" t="s">
        <v>518</v>
      </c>
      <c r="G49" s="87" t="s">
        <v>164</v>
      </c>
      <c r="H49" s="89">
        <v>481</v>
      </c>
      <c r="I49" s="89">
        <v>7087</v>
      </c>
      <c r="J49" s="89">
        <v>0</v>
      </c>
      <c r="K49" s="89">
        <v>106.02</v>
      </c>
      <c r="L49" s="111">
        <v>0</v>
      </c>
      <c r="M49" s="111">
        <v>7.6E-3</v>
      </c>
      <c r="N49" s="111">
        <v>1.7000000000000001E-3</v>
      </c>
    </row>
    <row r="50" spans="2:14">
      <c r="B50" s="59" t="s">
        <v>562</v>
      </c>
      <c r="C50" s="87" t="s">
        <v>563</v>
      </c>
      <c r="D50" s="87" t="s">
        <v>379</v>
      </c>
      <c r="E50" s="87"/>
      <c r="F50" s="87" t="s">
        <v>518</v>
      </c>
      <c r="G50" s="87" t="s">
        <v>164</v>
      </c>
      <c r="H50" s="89">
        <v>1435</v>
      </c>
      <c r="I50" s="89">
        <v>17472</v>
      </c>
      <c r="J50" s="89">
        <v>0</v>
      </c>
      <c r="K50" s="89">
        <v>779.75</v>
      </c>
      <c r="L50" s="111">
        <v>0</v>
      </c>
      <c r="M50" s="111">
        <v>5.5800000000000002E-2</v>
      </c>
      <c r="N50" s="111">
        <v>1.2199999999999999E-2</v>
      </c>
    </row>
    <row r="51" spans="2:14">
      <c r="B51" s="59" t="s">
        <v>564</v>
      </c>
      <c r="C51" s="87" t="s">
        <v>565</v>
      </c>
      <c r="D51" s="87" t="s">
        <v>379</v>
      </c>
      <c r="E51" s="87"/>
      <c r="F51" s="87" t="s">
        <v>518</v>
      </c>
      <c r="G51" s="87" t="s">
        <v>164</v>
      </c>
      <c r="H51" s="89">
        <v>16797</v>
      </c>
      <c r="I51" s="89">
        <v>2113</v>
      </c>
      <c r="J51" s="89">
        <v>0</v>
      </c>
      <c r="K51" s="89">
        <v>1103.8</v>
      </c>
      <c r="L51" s="111">
        <v>0</v>
      </c>
      <c r="M51" s="111">
        <v>7.9000000000000001E-2</v>
      </c>
      <c r="N51" s="111">
        <v>1.72E-2</v>
      </c>
    </row>
    <row r="52" spans="2:14">
      <c r="B52" s="59" t="s">
        <v>566</v>
      </c>
      <c r="C52" s="87" t="s">
        <v>567</v>
      </c>
      <c r="D52" s="87" t="s">
        <v>379</v>
      </c>
      <c r="E52" s="87"/>
      <c r="F52" s="87" t="s">
        <v>518</v>
      </c>
      <c r="G52" s="87" t="s">
        <v>164</v>
      </c>
      <c r="H52" s="89">
        <v>940</v>
      </c>
      <c r="I52" s="89">
        <v>5536</v>
      </c>
      <c r="J52" s="89">
        <v>0</v>
      </c>
      <c r="K52" s="89">
        <v>161.84</v>
      </c>
      <c r="L52" s="111">
        <v>0</v>
      </c>
      <c r="M52" s="111">
        <v>1.1599999999999999E-2</v>
      </c>
      <c r="N52" s="111">
        <v>2.5000000000000001E-3</v>
      </c>
    </row>
    <row r="53" spans="2:14">
      <c r="B53" s="59" t="s">
        <v>568</v>
      </c>
      <c r="C53" s="87" t="s">
        <v>569</v>
      </c>
      <c r="D53" s="87" t="s">
        <v>379</v>
      </c>
      <c r="E53" s="87"/>
      <c r="F53" s="87" t="s">
        <v>518</v>
      </c>
      <c r="G53" s="87" t="s">
        <v>164</v>
      </c>
      <c r="H53" s="89">
        <v>139</v>
      </c>
      <c r="I53" s="89">
        <v>4909</v>
      </c>
      <c r="J53" s="89">
        <v>0</v>
      </c>
      <c r="K53" s="89">
        <v>21.22</v>
      </c>
      <c r="L53" s="111">
        <v>0</v>
      </c>
      <c r="M53" s="111">
        <v>1.5E-3</v>
      </c>
      <c r="N53" s="111">
        <v>2.9999999999999997E-4</v>
      </c>
    </row>
    <row r="54" spans="2:14">
      <c r="B54" s="59" t="s">
        <v>570</v>
      </c>
      <c r="C54" s="87" t="s">
        <v>571</v>
      </c>
      <c r="D54" s="87" t="s">
        <v>379</v>
      </c>
      <c r="E54" s="87"/>
      <c r="F54" s="87" t="s">
        <v>518</v>
      </c>
      <c r="G54" s="87" t="s">
        <v>164</v>
      </c>
      <c r="H54" s="89">
        <v>1154</v>
      </c>
      <c r="I54" s="89">
        <v>3275</v>
      </c>
      <c r="J54" s="89">
        <v>0</v>
      </c>
      <c r="K54" s="89">
        <v>117.54</v>
      </c>
      <c r="L54" s="111">
        <v>0</v>
      </c>
      <c r="M54" s="111">
        <v>8.3999999999999995E-3</v>
      </c>
      <c r="N54" s="111">
        <v>1.8E-3</v>
      </c>
    </row>
    <row r="55" spans="2:14">
      <c r="B55" s="59" t="s">
        <v>572</v>
      </c>
      <c r="C55" s="87" t="s">
        <v>573</v>
      </c>
      <c r="D55" s="87" t="s">
        <v>379</v>
      </c>
      <c r="E55" s="87"/>
      <c r="F55" s="87" t="s">
        <v>518</v>
      </c>
      <c r="G55" s="87" t="s">
        <v>164</v>
      </c>
      <c r="H55" s="89">
        <v>581</v>
      </c>
      <c r="I55" s="89">
        <v>10536</v>
      </c>
      <c r="J55" s="89">
        <v>0</v>
      </c>
      <c r="K55" s="89">
        <v>190.38</v>
      </c>
      <c r="L55" s="111">
        <v>0</v>
      </c>
      <c r="M55" s="111">
        <v>1.3600000000000001E-2</v>
      </c>
      <c r="N55" s="111">
        <v>3.0000000000000001E-3</v>
      </c>
    </row>
    <row r="56" spans="2:14">
      <c r="B56" s="56" t="s">
        <v>264</v>
      </c>
      <c r="C56" s="86"/>
      <c r="D56" s="86"/>
      <c r="E56" s="86"/>
      <c r="F56" s="86"/>
      <c r="G56" s="86"/>
      <c r="H56" s="88"/>
      <c r="I56" s="88"/>
      <c r="J56" s="88"/>
      <c r="K56" s="88"/>
      <c r="L56" s="110"/>
      <c r="M56" s="110"/>
      <c r="N56" s="110"/>
    </row>
    <row r="57" spans="2:14">
      <c r="B57" s="59" t="s">
        <v>268</v>
      </c>
      <c r="C57" s="87"/>
      <c r="D57" s="87"/>
      <c r="E57" s="87"/>
      <c r="F57" s="87"/>
      <c r="G57" s="87"/>
      <c r="H57" s="89"/>
      <c r="I57" s="89"/>
      <c r="J57" s="89"/>
      <c r="K57" s="89"/>
      <c r="L57" s="111"/>
      <c r="M57" s="111">
        <v>0</v>
      </c>
      <c r="N57" s="111"/>
    </row>
    <row r="58" spans="2:14">
      <c r="B58" s="56" t="s">
        <v>72</v>
      </c>
      <c r="C58" s="86"/>
      <c r="D58" s="86"/>
      <c r="E58" s="86"/>
      <c r="F58" s="86"/>
      <c r="G58" s="86"/>
      <c r="H58" s="88"/>
      <c r="I58" s="88"/>
      <c r="J58" s="88"/>
      <c r="K58" s="88"/>
      <c r="L58" s="110"/>
      <c r="M58" s="110"/>
      <c r="N58" s="110"/>
    </row>
    <row r="59" spans="2:14">
      <c r="B59" s="59" t="s">
        <v>268</v>
      </c>
      <c r="C59" s="87"/>
      <c r="D59" s="87"/>
      <c r="E59" s="87"/>
      <c r="F59" s="87"/>
      <c r="G59" s="87"/>
      <c r="H59" s="89"/>
      <c r="I59" s="89"/>
      <c r="J59" s="89"/>
      <c r="K59" s="89"/>
      <c r="L59" s="111"/>
      <c r="M59" s="111">
        <v>0</v>
      </c>
      <c r="N59" s="111"/>
    </row>
    <row r="60" spans="2:14">
      <c r="B60" s="56" t="s">
        <v>82</v>
      </c>
      <c r="C60" s="86"/>
      <c r="D60" s="86"/>
      <c r="E60" s="86"/>
      <c r="F60" s="86"/>
      <c r="G60" s="86"/>
      <c r="H60" s="88"/>
      <c r="I60" s="88"/>
      <c r="J60" s="88"/>
      <c r="K60" s="88"/>
      <c r="L60" s="110"/>
      <c r="M60" s="110"/>
      <c r="N60" s="110"/>
    </row>
    <row r="61" spans="2:14">
      <c r="B61" s="117" t="s">
        <v>268</v>
      </c>
      <c r="C61" s="87"/>
      <c r="D61" s="87"/>
      <c r="E61" s="87"/>
      <c r="F61" s="87"/>
      <c r="G61" s="87"/>
      <c r="H61" s="89"/>
      <c r="I61" s="89"/>
      <c r="J61" s="89"/>
      <c r="K61" s="89"/>
      <c r="L61" s="111"/>
      <c r="M61" s="111">
        <v>0</v>
      </c>
      <c r="N61" s="111"/>
    </row>
    <row r="62" spans="2:14">
      <c r="B62" s="114" t="s">
        <v>249</v>
      </c>
      <c r="D62" s="1"/>
      <c r="E62" s="1"/>
      <c r="F62" s="1"/>
      <c r="G62" s="1"/>
    </row>
    <row r="63" spans="2:14">
      <c r="B63" s="114" t="s">
        <v>133</v>
      </c>
      <c r="D63" s="1"/>
      <c r="E63" s="1"/>
      <c r="F63" s="1"/>
      <c r="G63" s="1"/>
    </row>
    <row r="64" spans="2:14">
      <c r="B64" s="114" t="s">
        <v>245</v>
      </c>
      <c r="D64" s="1"/>
      <c r="E64" s="1"/>
      <c r="F64" s="1"/>
      <c r="G64" s="1"/>
    </row>
    <row r="65" spans="2:14">
      <c r="B65" s="114" t="s">
        <v>246</v>
      </c>
      <c r="D65" s="1"/>
      <c r="E65" s="1"/>
      <c r="F65" s="1"/>
      <c r="G65" s="1"/>
    </row>
    <row r="66" spans="2:14">
      <c r="B66" s="114" t="s">
        <v>247</v>
      </c>
      <c r="D66" s="1"/>
      <c r="E66" s="1"/>
      <c r="F66" s="1"/>
      <c r="G66" s="1"/>
    </row>
    <row r="67" spans="2:14">
      <c r="B67" s="136" t="s">
        <v>256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2:14">
      <c r="D68" s="1"/>
      <c r="E68" s="1"/>
      <c r="F68" s="1"/>
      <c r="G68" s="1"/>
    </row>
    <row r="69" spans="2:14">
      <c r="D69" s="1"/>
      <c r="E69" s="1"/>
      <c r="F69" s="1"/>
      <c r="G69" s="1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7:N67"/>
  </mergeCells>
  <phoneticPr fontId="4" type="noConversion"/>
  <dataValidations count="1">
    <dataValidation allowBlank="1" showInputMessage="1" showErrorMessage="1" sqref="J5:J7 J10:J11 K5:XFD11 A5:I11 A50:A1048576 O50:XFD1048576 B68:N1048576 B50:N66" xr:uid="{00000000-0002-0000-0600-000000000000}"/>
  </dataValidations>
  <pageMargins left="0" right="0" top="0.5" bottom="0.5" header="0" footer="0.25"/>
  <pageSetup paperSize="9" scale="47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5" sqref="B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5703125" style="2" bestFit="1" customWidth="1"/>
    <col min="4" max="4" width="10.5703125" style="2" bestFit="1" customWidth="1"/>
    <col min="5" max="5" width="6.7109375" style="2" bestFit="1" customWidth="1"/>
    <col min="6" max="6" width="9.7109375" style="1" bestFit="1" customWidth="1"/>
    <col min="7" max="7" width="5.42578125" style="1" bestFit="1" customWidth="1"/>
    <col min="8" max="8" width="8.7109375" style="1" bestFit="1" customWidth="1"/>
    <col min="9" max="9" width="12.5703125" style="1" bestFit="1" customWidth="1"/>
    <col min="10" max="10" width="11.85546875" style="1" bestFit="1" customWidth="1"/>
    <col min="11" max="11" width="10.85546875" style="1" bestFit="1" customWidth="1"/>
    <col min="12" max="12" width="10" style="1" bestFit="1" customWidth="1"/>
    <col min="13" max="13" width="10.5703125" style="1" bestFit="1" customWidth="1"/>
    <col min="14" max="14" width="10" style="1" bestFit="1" customWidth="1"/>
    <col min="15" max="15" width="10.42578125" style="1" bestFit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</row>
    <row r="7" spans="2:65" ht="26.25" customHeight="1">
      <c r="B7" s="146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1096.28</v>
      </c>
      <c r="K11" s="82"/>
      <c r="L11" s="82">
        <v>777.78</v>
      </c>
      <c r="M11" s="109"/>
      <c r="N11" s="109"/>
      <c r="O11" s="109">
        <v>1.2199999999999999E-2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574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1096.28</v>
      </c>
      <c r="K21" s="88"/>
      <c r="L21" s="88">
        <v>777.78</v>
      </c>
      <c r="M21" s="110"/>
      <c r="N21" s="110"/>
      <c r="O21" s="110">
        <v>1.2199999999999999E-2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574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1096.28</v>
      </c>
      <c r="K26" s="88"/>
      <c r="L26" s="88">
        <v>777.78</v>
      </c>
      <c r="M26" s="110"/>
      <c r="N26" s="110"/>
      <c r="O26" s="110">
        <v>1.2199999999999999E-2</v>
      </c>
    </row>
    <row r="27" spans="2:15">
      <c r="B27" s="64" t="s">
        <v>575</v>
      </c>
      <c r="C27" s="87" t="s">
        <v>576</v>
      </c>
      <c r="D27" s="87" t="s">
        <v>26</v>
      </c>
      <c r="E27" s="87">
        <v>5617</v>
      </c>
      <c r="F27" s="87" t="s">
        <v>518</v>
      </c>
      <c r="G27" s="87">
        <v>0</v>
      </c>
      <c r="H27" s="87" t="s">
        <v>281</v>
      </c>
      <c r="I27" s="87" t="s">
        <v>164</v>
      </c>
      <c r="J27" s="89">
        <v>1096.28</v>
      </c>
      <c r="K27" s="89">
        <v>22812.7</v>
      </c>
      <c r="L27" s="89">
        <v>777.78</v>
      </c>
      <c r="M27" s="111">
        <v>0</v>
      </c>
      <c r="N27" s="111">
        <v>1</v>
      </c>
      <c r="O27" s="111">
        <v>1.2199999999999999E-2</v>
      </c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268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249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245</v>
      </c>
      <c r="C32" s="1"/>
      <c r="D32" s="1"/>
      <c r="E32" s="1"/>
    </row>
    <row r="33" spans="2:15">
      <c r="B33" s="114" t="s">
        <v>246</v>
      </c>
      <c r="C33" s="1"/>
      <c r="D33" s="1"/>
      <c r="E33" s="1"/>
    </row>
    <row r="34" spans="2:15">
      <c r="B34" s="136" t="s">
        <v>256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4" sqref="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28515625" style="2" bestFit="1" customWidth="1"/>
    <col min="4" max="4" width="10.5703125" style="2" bestFit="1" customWidth="1"/>
    <col min="5" max="5" width="33.42578125" style="2" bestFit="1" customWidth="1"/>
    <col min="6" max="6" width="12.5703125" style="1" bestFit="1" customWidth="1"/>
    <col min="7" max="7" width="11.85546875" style="1" bestFit="1" customWidth="1"/>
    <col min="8" max="8" width="9.85546875" style="1" bestFit="1" customWidth="1"/>
    <col min="9" max="9" width="10" style="1" bestFit="1" customWidth="1"/>
    <col min="10" max="10" width="10.5703125" style="1" bestFit="1" customWidth="1"/>
    <col min="11" max="11" width="9" style="1" bestFit="1" customWidth="1"/>
    <col min="12" max="12" width="10.42578125" style="1" bestFit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60" ht="26.25" customHeight="1">
      <c r="B7" s="146" t="s">
        <v>113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>
        <v>6000</v>
      </c>
      <c r="H11" s="82"/>
      <c r="I11" s="82">
        <v>232.71</v>
      </c>
      <c r="J11" s="109"/>
      <c r="K11" s="109"/>
      <c r="L11" s="109">
        <v>3.5999999999999999E-3</v>
      </c>
      <c r="BC11" s="1"/>
      <c r="BD11" s="3"/>
      <c r="BE11" s="1"/>
      <c r="BG11" s="1"/>
    </row>
    <row r="12" spans="1:60" customFormat="1" ht="18" customHeight="1">
      <c r="B12" s="58" t="s">
        <v>577</v>
      </c>
      <c r="C12" s="86"/>
      <c r="D12" s="86"/>
      <c r="E12" s="86"/>
      <c r="F12" s="86"/>
      <c r="G12" s="88">
        <v>2000</v>
      </c>
      <c r="H12" s="88"/>
      <c r="I12" s="88">
        <v>38.4</v>
      </c>
      <c r="J12" s="110"/>
      <c r="K12" s="110"/>
      <c r="L12" s="110">
        <v>5.9999999999999995E-4</v>
      </c>
    </row>
    <row r="13" spans="1:60" customFormat="1" ht="15.75">
      <c r="B13" s="65" t="s">
        <v>578</v>
      </c>
      <c r="C13" s="87">
        <v>1179613</v>
      </c>
      <c r="D13" s="87" t="s">
        <v>142</v>
      </c>
      <c r="E13" s="87" t="s">
        <v>332</v>
      </c>
      <c r="F13" s="87" t="s">
        <v>165</v>
      </c>
      <c r="G13" s="89">
        <v>2000</v>
      </c>
      <c r="H13" s="89">
        <v>1920</v>
      </c>
      <c r="I13" s="89">
        <v>38.4</v>
      </c>
      <c r="J13" s="111">
        <v>1E-3</v>
      </c>
      <c r="K13" s="111">
        <v>0.16500000000000001</v>
      </c>
      <c r="L13" s="111">
        <v>5.9999999999999995E-4</v>
      </c>
    </row>
    <row r="14" spans="1:60" customFormat="1" ht="15.75">
      <c r="B14" s="58" t="s">
        <v>233</v>
      </c>
      <c r="C14" s="86"/>
      <c r="D14" s="86"/>
      <c r="E14" s="86"/>
      <c r="F14" s="86"/>
      <c r="G14" s="88">
        <v>4000</v>
      </c>
      <c r="H14" s="88"/>
      <c r="I14" s="88">
        <v>194.31</v>
      </c>
      <c r="J14" s="110"/>
      <c r="K14" s="110"/>
      <c r="L14" s="110">
        <v>3.0000000000000001E-3</v>
      </c>
    </row>
    <row r="15" spans="1:60" customFormat="1" ht="15.75">
      <c r="B15" s="120" t="s">
        <v>579</v>
      </c>
      <c r="C15" s="87" t="s">
        <v>580</v>
      </c>
      <c r="D15" s="87" t="s">
        <v>371</v>
      </c>
      <c r="E15" s="87" t="s">
        <v>387</v>
      </c>
      <c r="F15" s="87" t="s">
        <v>164</v>
      </c>
      <c r="G15" s="89">
        <v>4000</v>
      </c>
      <c r="H15" s="89">
        <v>1562</v>
      </c>
      <c r="I15" s="89">
        <v>194.31</v>
      </c>
      <c r="J15" s="111">
        <v>0</v>
      </c>
      <c r="K15" s="111">
        <v>0.83499999999999996</v>
      </c>
      <c r="L15" s="111">
        <v>3.0000000000000001E-3</v>
      </c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2">
    <dataValidation allowBlank="1" showInputMessage="1" showErrorMessage="1" sqref="A5:XFD11 A25:XFD1048576 A16:A20 B16:L19" xr:uid="{00000000-0002-0000-0800-000000000000}"/>
    <dataValidation type="list" allowBlank="1" showInputMessage="1" showErrorMessage="1" sqref="E15" xr:uid="{0DD5BDF8-DE16-4F5B-965A-A3039C85CEF9}">
      <formula1>$BH$6:$BH$29</formula1>
    </dataValidation>
  </dataValidations>
  <pageMargins left="0" right="0" top="0.5" bottom="0.5" header="0" footer="0.25"/>
  <pageSetup paperSize="9" scale="77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26</vt:i4>
      </vt:variant>
    </vt:vector>
  </HeadingPairs>
  <TitlesOfParts>
    <vt:vector size="56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2022-01-24T07:35:14Z</cp:lastPrinted>
  <dcterms:created xsi:type="dcterms:W3CDTF">2005-07-19T07:39:38Z</dcterms:created>
  <dcterms:modified xsi:type="dcterms:W3CDTF">2022-01-24T07:40:04Z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